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Лист1" sheetId="1" r:id="rId1"/>
  </sheets>
  <definedNames>
    <definedName name="_xlnm.Print_Area" localSheetId="0">Лист1!$A$1:$V$133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28" i="1" l="1"/>
  <c r="E128" i="1"/>
  <c r="F121" i="1"/>
  <c r="E121" i="1"/>
  <c r="D121" i="1"/>
  <c r="F118" i="1"/>
  <c r="E118" i="1"/>
  <c r="D118" i="1"/>
  <c r="F105" i="1"/>
  <c r="E105" i="1"/>
  <c r="D105" i="1"/>
  <c r="F101" i="1"/>
  <c r="E101" i="1"/>
  <c r="D101" i="1"/>
  <c r="F92" i="1"/>
  <c r="E92" i="1"/>
  <c r="D92" i="1"/>
  <c r="F84" i="1"/>
  <c r="E84" i="1"/>
  <c r="D84" i="1"/>
  <c r="F81" i="1"/>
  <c r="E81" i="1"/>
  <c r="D81" i="1"/>
  <c r="F76" i="1"/>
  <c r="E76" i="1"/>
  <c r="D76" i="1"/>
  <c r="F67" i="1"/>
  <c r="E67" i="1"/>
  <c r="D67" i="1"/>
  <c r="F61" i="1"/>
  <c r="E61" i="1"/>
  <c r="F59" i="1"/>
  <c r="E59" i="1"/>
  <c r="D59" i="1"/>
  <c r="F45" i="1"/>
  <c r="E45" i="1"/>
  <c r="D45" i="1"/>
  <c r="F40" i="1"/>
  <c r="E40" i="1"/>
  <c r="D40" i="1"/>
  <c r="F37" i="1"/>
  <c r="E37" i="1"/>
  <c r="D37" i="1"/>
  <c r="F27" i="1"/>
  <c r="E27" i="1"/>
  <c r="D27" i="1"/>
  <c r="F21" i="1"/>
  <c r="E21" i="1"/>
  <c r="D21" i="1"/>
  <c r="F19" i="1"/>
  <c r="E19" i="1"/>
  <c r="D19" i="1"/>
  <c r="F15" i="1"/>
  <c r="E15" i="1"/>
  <c r="D15" i="1"/>
  <c r="D22" i="1" l="1"/>
  <c r="E62" i="1"/>
  <c r="D102" i="1"/>
  <c r="D126" i="1"/>
  <c r="D85" i="1"/>
  <c r="D122" i="1"/>
  <c r="E126" i="1"/>
  <c r="D124" i="1"/>
  <c r="E22" i="1"/>
  <c r="E127" i="1"/>
  <c r="F126" i="1"/>
  <c r="F127" i="1"/>
  <c r="D125" i="1"/>
  <c r="D62" i="1"/>
  <c r="E85" i="1"/>
  <c r="F122" i="1"/>
  <c r="E42" i="1"/>
  <c r="F42" i="1"/>
  <c r="F62" i="1"/>
  <c r="F102" i="1"/>
  <c r="E102" i="1"/>
  <c r="E125" i="1"/>
  <c r="F22" i="1"/>
  <c r="F124" i="1"/>
  <c r="E124" i="1"/>
  <c r="F125" i="1"/>
  <c r="D127" i="1"/>
  <c r="D42" i="1"/>
  <c r="F85" i="1"/>
  <c r="E122" i="1"/>
  <c r="D129" i="1" l="1"/>
  <c r="E129" i="1"/>
  <c r="F129" i="1"/>
</calcChain>
</file>

<file path=xl/sharedStrings.xml><?xml version="1.0" encoding="utf-8"?>
<sst xmlns="http://schemas.openxmlformats.org/spreadsheetml/2006/main" count="267" uniqueCount="224">
  <si>
    <t xml:space="preserve">   </t>
  </si>
  <si>
    <t>№ п/п</t>
  </si>
  <si>
    <t>Наименование муниципального образования</t>
  </si>
  <si>
    <t>Наименование организации для детей-сирот и детей, оставшихся без попечения родителей</t>
  </si>
  <si>
    <t>Предельная наполняемость организации</t>
  </si>
  <si>
    <t>Примечание (в том числе дополнительная информация по классам обучения в образовательных организациях)</t>
  </si>
  <si>
    <t>Плановая наполняемость</t>
  </si>
  <si>
    <t>Фактическая наполняемость</t>
  </si>
  <si>
    <t>Количество мест, подлежащих распределению</t>
  </si>
  <si>
    <t>город Екатеринбург</t>
  </si>
  <si>
    <t>ГАУ СО СО «ЦСПСиД «Отрада» Октябрьского района города Екатеринбурга</t>
  </si>
  <si>
    <t>ГАУ СО СО «ЦСПСиД «Гнездышко» Кировского района г. Екатеринбурга</t>
  </si>
  <si>
    <t>ГАУ СО СО «ЦСПСиД «Каравелла» Верх-Исетского района города Екатеринбурга»</t>
  </si>
  <si>
    <t>ГАУ СО СО «ЦСПСиД Чкаловского района города Екатеринбурга»</t>
  </si>
  <si>
    <t>Итого по ЦСПС и Д:</t>
  </si>
  <si>
    <t>ГКУСО  "СРЦН Октябрьского района города Екатеринбурга"</t>
  </si>
  <si>
    <t>ГКУ СО СО "СРЦН Верх-Исетского района города Екатеринбурга"</t>
  </si>
  <si>
    <t>ГКУ СО СО "СРЦН Орджоникидзевского  района города Екатеринбурга"</t>
  </si>
  <si>
    <t>Итого по СРЦН:</t>
  </si>
  <si>
    <t>ЕДДИ для умственно отсталых детей города Екатеринбурга</t>
  </si>
  <si>
    <t>Приказ МСП № 3 от 11.01.2021 о изменении плана коечной сети</t>
  </si>
  <si>
    <t>итого по ДДИ</t>
  </si>
  <si>
    <t>Итого по городу Екатеринбург:</t>
  </si>
  <si>
    <t>Восточный округ</t>
  </si>
  <si>
    <t>Артемовский городской округ</t>
  </si>
  <si>
    <t>ГАУ "ЦСПСиД Артемовского района</t>
  </si>
  <si>
    <t>МО г. Ирбит и Ирбитское МО</t>
  </si>
  <si>
    <t>ГАУ "Ирбитский ЦСПСиД"</t>
  </si>
  <si>
    <t>МО город Алапаевск</t>
  </si>
  <si>
    <t>ГАУ СО СО "ЦСПСиД города Алапаевска"</t>
  </si>
  <si>
    <r>
      <rPr>
        <sz val="10"/>
        <color rgb="FFFF0000"/>
        <rFont val="Times New Roman"/>
        <family val="1"/>
        <charset val="204"/>
      </rPr>
      <t>В связи с изменением количества койко-мест в программном комплексе "Информационная система управления финансами" увеличено число мест до 31. Приказ в разработке!</t>
    </r>
    <r>
      <rPr>
        <sz val="10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</t>
    </r>
  </si>
  <si>
    <t>Пышминский городской округ</t>
  </si>
  <si>
    <t>ГаУ СО СО "СРЦН Пышминского района</t>
  </si>
  <si>
    <t>Режевской ГО</t>
  </si>
  <si>
    <t>ГАУ "СРЦН Режевского района"</t>
  </si>
  <si>
    <t>Талицкий городской округ</t>
  </si>
  <si>
    <t>ГАУ СО СО "СРЦН Талицкого района"</t>
  </si>
  <si>
    <t>Тугулымский ГО</t>
  </si>
  <si>
    <t>ГАУ СО СО "СРЦН Тугулымского района"</t>
  </si>
  <si>
    <t xml:space="preserve">В связи с изменением количества койко-мест в программном комплексе "Информационная система управления финансами" увеличено число мест до 19. Приказ в разработке!                                                                                           </t>
  </si>
  <si>
    <t>Тавдинский ГО</t>
  </si>
  <si>
    <t>ГАУ "СРЦН "Золушка" Тавдинского района"</t>
  </si>
  <si>
    <t>Камышловский ГО</t>
  </si>
  <si>
    <t>ГКУСО  "СРЦН Камышловского района" (Камышловский детский дом)</t>
  </si>
  <si>
    <t>ГКУ"СРЦН города Алапаевска" (д/д "Созвездие")</t>
  </si>
  <si>
    <t>Приказ МСП № 3 от 11.01.2021 об изменении плана коечной сети</t>
  </si>
  <si>
    <t>Туринский ГО</t>
  </si>
  <si>
    <t>ГКУ СО "СРЦН Туринского района"(Туринский детский дом)</t>
  </si>
  <si>
    <t>ГКУ СО "СРЦН "Заводоуспенский" Тугулымского района"("Заводоуспенский детский дом")</t>
  </si>
  <si>
    <t>ГАУ КЦСОН Туринского района</t>
  </si>
  <si>
    <t>Слабодо Туринский ГО</t>
  </si>
  <si>
    <t>ГАУ КЦСОН Слободо Туринского района</t>
  </si>
  <si>
    <t>Итого по КЦСОН:</t>
  </si>
  <si>
    <t>ГБУ УПО СО "Камышловское ПУ"</t>
  </si>
  <si>
    <t>Итого по Восточному  округу:</t>
  </si>
  <si>
    <t>Горнозаводской округ</t>
  </si>
  <si>
    <t>город Нижний Тагил</t>
  </si>
  <si>
    <t>ГАУ "КЦСОН "Золотая осень" г. Нижний Тагил"</t>
  </si>
  <si>
    <t>г. Нижний Тагил</t>
  </si>
  <si>
    <t>ГАУ "КЦСОН Тагилстроевского района г. Нижний Тагил"</t>
  </si>
  <si>
    <t>ГАУ СО СО «КЦСОН Ленинского района города Нижний Тагил Свердловской области»</t>
  </si>
  <si>
    <t>Новоуральский ГО</t>
  </si>
  <si>
    <t>ГАУ "Новоуральский КЦСОН"</t>
  </si>
  <si>
    <t>Верхнесалдинский ГО</t>
  </si>
  <si>
    <t>ГАУ "СРЦН Верхнесалдинского района"</t>
  </si>
  <si>
    <t>приказ № 133 осн. От 31.08.2020 об открытии отделения реабилитации (временный приют), приказ № 186 од от 21.07.2020 "О ликвидации Верхнесалдинского филиала ГКУ"СРЦН № 2 города Нижняя Салда"</t>
  </si>
  <si>
    <t>Нижнесалдинский ГО</t>
  </si>
  <si>
    <t>ГАУ "СРЦН г. Нижняя Салда"</t>
  </si>
  <si>
    <t>г. Нижний Тагил, Пригородный район</t>
  </si>
  <si>
    <t>ГКУ СО "СРЦН "Антоновский" Пригородного района"("Антоновский детский дом")</t>
  </si>
  <si>
    <t>ГКУ СО "СРЦН №2 Тагилстроевского района города Нижний Тагил"( "Нижнетагильский специальный (коррекционный детский дом для детей с ограниченными возможностями здоровья №2")</t>
  </si>
  <si>
    <t>Невьянский ГО</t>
  </si>
  <si>
    <t>ГКУ СО "СРЦН Невьянского района" ( "Невьянский детский дом")</t>
  </si>
  <si>
    <t>Приказ МСП №258 от 11.07.18 об изменении плана коечной сети</t>
  </si>
  <si>
    <t>30</t>
  </si>
  <si>
    <t>ГКУ СО "СРЦН №2 города Нижняя Салда"("Нижнесалдинский детский дом")</t>
  </si>
  <si>
    <t>ГКУ СО "СРЦН №5 Дзержинского района города Нижний Тагил"(Нижнетагильский детский дом №5)</t>
  </si>
  <si>
    <t>ГКУ СО "СРЦН №6 Тагилстроевского района города Нижний Тагил"("Нижнетагильский детский дом №6")</t>
  </si>
  <si>
    <t>ГАУ "КЦСОН Пригородного района" (с.Южаково)</t>
  </si>
  <si>
    <t>ГБУ СО "Нижнетагильский детский дом</t>
  </si>
  <si>
    <t>Итого по Горнозаводскому округу:</t>
  </si>
  <si>
    <t>Северный округ</t>
  </si>
  <si>
    <t>Нижнетуринский ГО</t>
  </si>
  <si>
    <t>ГАУ СО СО "ЦСПСиД г. Нижняя Тура"</t>
  </si>
  <si>
    <t>Серовский ГО</t>
  </si>
  <si>
    <t>ГАУ СО СО "ЦСПС и Д г. Серов"</t>
  </si>
  <si>
    <t>-</t>
  </si>
  <si>
    <t>Качканарский ГО</t>
  </si>
  <si>
    <t>ГАУ СО СО "ЦСПСиД г. Качканара"</t>
  </si>
  <si>
    <t>ГО г. Лесной</t>
  </si>
  <si>
    <t>ГАУ СО СО "СРЦН г. Лесного"</t>
  </si>
  <si>
    <t>Новолялинский ГО</t>
  </si>
  <si>
    <t>ГБУ СОН СО "СРЦН Новолялинского района"</t>
  </si>
  <si>
    <t>Североуральский ГО</t>
  </si>
  <si>
    <t>ГАУ  "СРЦН г. Североуральска"</t>
  </si>
  <si>
    <t>ГКУ СО "СРЦН города Нижняя Тура"(Нижнетуринский детский дом)</t>
  </si>
  <si>
    <t>МО г. Североуральск</t>
  </si>
  <si>
    <t>ГКУ СО "СРЦН города Североуральска"(Североуральский детский дом)</t>
  </si>
  <si>
    <t>ГО Верхотурский</t>
  </si>
  <si>
    <t>ГКУ СО "СРЦН Верхотурского района"("Верхотурский детский дом")</t>
  </si>
  <si>
    <t>ГКУ СО "СРЦН города Качканара"("Качканарский детский дом")</t>
  </si>
  <si>
    <t>РЕЗЕРВ:  
В связи с внесением изменений в План коечной сети прием несовершеннолетних временно приостановлен.
 3  воспитанника в больнице г. Волчанска
2 воспитанника обучаются в «Краснотурьинском политехникуме»</t>
  </si>
  <si>
    <t>ГО г. Карпинск</t>
  </si>
  <si>
    <t>ГКУ СО "СРЦН имени Ю. Гагарина города Карпинска"("Карпинский детский дом им. Ю.Гагарина")</t>
  </si>
  <si>
    <t>Гаринский городской округ</t>
  </si>
  <si>
    <t>ГБУ "КЦСОН Гаринского района"</t>
  </si>
  <si>
    <t>учреждение прекратило деятельность путем реорганизации в форме присоединения к ГАУ СОН СО "КЦСОН города Серова" от 09.11.18.</t>
  </si>
  <si>
    <t>Волчанский городской округ</t>
  </si>
  <si>
    <t>ГАУ "КЦСОН г. Волчанска"</t>
  </si>
  <si>
    <t>МО Г, Краснотурьинск</t>
  </si>
  <si>
    <t>ГАУ "КЦСОН г. Краснотурьинск"</t>
  </si>
  <si>
    <t>ГО Красноуральск</t>
  </si>
  <si>
    <t>ГАУ "КЦСОН "Надежда" г. Красноуральска</t>
  </si>
  <si>
    <t>ГКУ "Нижнетуринский ДДИ"</t>
  </si>
  <si>
    <t>ГКУ "Карпинский детский дом-интернат"</t>
  </si>
  <si>
    <t xml:space="preserve">    </t>
  </si>
  <si>
    <t>Итого по ДД:</t>
  </si>
  <si>
    <t>Итого по Северному  округу:</t>
  </si>
  <si>
    <t>Западный округ</t>
  </si>
  <si>
    <t>ГО Первоуральск</t>
  </si>
  <si>
    <t>ГАУ СО СО "ЦСПСиД "Росинка" города Первоуральска"</t>
  </si>
  <si>
    <t>ГО Верхняя Пышма</t>
  </si>
  <si>
    <t>ГАУ СО СО "ЦСПСиД города Верхняя Пышма"</t>
  </si>
  <si>
    <t>МО Красноуфимский округ и ГО Красноуфимск</t>
  </si>
  <si>
    <t>ГАУ СО СО "ЦСПСиД города Красноуфимска и Красноуфимского района"</t>
  </si>
  <si>
    <t>Нижнесергинский муниципальный район</t>
  </si>
  <si>
    <t>ГАУ СО СО "ЦСПСиД Нижнесергинского района"</t>
  </si>
  <si>
    <t>Полевской ГО</t>
  </si>
  <si>
    <t>ГАУ СО СО "ЦСПСиД города Полевского"*</t>
  </si>
  <si>
    <t xml:space="preserve">Артинский ГО </t>
  </si>
  <si>
    <t>ГАУ СО СО "Социально-реабилитационный центр для н/л Артинского района"</t>
  </si>
  <si>
    <t>Ачитский ГО</t>
  </si>
  <si>
    <t>ГАУ СО СО "СРЦН Ачитского района"</t>
  </si>
  <si>
    <t>ГО Ревда</t>
  </si>
  <si>
    <t>ГАУ СО СО "СРЦН Ревдинского района"</t>
  </si>
  <si>
    <t>Шалинский ГО</t>
  </si>
  <si>
    <t>ГАУ СО СО "СРЦН Шалинского района"</t>
  </si>
  <si>
    <t>ГКУ СО "СРЦН Нижнесергинского района"(Нижнесергинский летский дом)</t>
  </si>
  <si>
    <t>ГКУ СО "СРЦН города Первоуральска"(Первоуральский детский дом №1)</t>
  </si>
  <si>
    <t>ГКУ СО "СРЦН №1 города Полевского"(Полевской детский дом)**</t>
  </si>
  <si>
    <t>прекращена деятельность</t>
  </si>
  <si>
    <t>ГКУ СО "СРЦН №2 города Полевского"(Северский детский дом)***</t>
  </si>
  <si>
    <t>Итого по Западному округу:</t>
  </si>
  <si>
    <t>Южный округ</t>
  </si>
  <si>
    <t>ГО Богданович</t>
  </si>
  <si>
    <t>ГАУ "ЦСПСиД г. Богдановича"</t>
  </si>
  <si>
    <t>МО г. Каменск-Уральский</t>
  </si>
  <si>
    <t>ГАУ "СРЦН г. Каменска-Уральского"</t>
  </si>
  <si>
    <t>Асбестовский ГО</t>
  </si>
  <si>
    <t>ГАУ СО СО "СРЦН города Асбеста"</t>
  </si>
  <si>
    <t>ГКУ СО "СРЦН города Богдановича"("Богдановичский детский дом")</t>
  </si>
  <si>
    <t>ГКУ СО "СРЦН №2 города Каменска-Уральского"(Каменск-Уральский детский дом)</t>
  </si>
  <si>
    <t>ГКУ СО "СРЦН "Красногорский" города Каменска-Уральского"("Красногорский специальный (коррекционный) детский дом для детей с ограниченными возможностями здоровья"</t>
  </si>
  <si>
    <t>ГКУ СО "СРЦН "Синарский" города Каменска-Уральского"(Синарский детский дом)</t>
  </si>
  <si>
    <t>Каменский ГО</t>
  </si>
  <si>
    <t>ГКУ СО "СРЦН Каменского района"(Мартюшский детский дом)</t>
  </si>
  <si>
    <t>ГКУ СО "СРЦН №2 города Асбеста"(Асбестовский детский дом)</t>
  </si>
  <si>
    <t>Сысерский ГО</t>
  </si>
  <si>
    <t>ГКУ СО "СРЦН Сысертского района"(Сысертский детский дом)</t>
  </si>
  <si>
    <t>ГО Сухой Лог</t>
  </si>
  <si>
    <t>ГКУ СО "СРЦН Сухоложского района"(Сухоложский детский дом №1)</t>
  </si>
  <si>
    <t>ДГБОУ СО «Филатовская школа — интернат»</t>
  </si>
  <si>
    <t>Березовский ГО</t>
  </si>
  <si>
    <t>ГКУ СО "СРЦН  города Березовского"(Березовский детский дом №1)</t>
  </si>
  <si>
    <t>итого по СРЦН</t>
  </si>
  <si>
    <t>ГАУ СО "КЦСОН "Ветеран" п. Рефтинский"</t>
  </si>
  <si>
    <t>ГАУ СО СО "КЦСОН Сысертского района"</t>
  </si>
  <si>
    <t>Итого по КЦСОН</t>
  </si>
  <si>
    <t>Итого по Южному округу:</t>
  </si>
  <si>
    <t>Итого по области по ЦСПС и Д:</t>
  </si>
  <si>
    <t>Итого по области по СРЦН:</t>
  </si>
  <si>
    <t>Итого по области по КЦСОН:</t>
  </si>
  <si>
    <t>Итого по области по ДДИ:</t>
  </si>
  <si>
    <t>итого ГБУ УПО СО "Камышловское ПУ"</t>
  </si>
  <si>
    <t>ИТОГО ПО ОБЛАСТИ:</t>
  </si>
  <si>
    <t>*Постановлением правительства Свердловской области от 29 декабря 2017 г № 1032-ПП,проведена реорганизация в форме присоединения к ГАУ "ЦСПСиД г.Полевского"</t>
  </si>
  <si>
    <t>**ГРН записи о прекращении деятельности при присоединении 6186658218125, дата внесения записи в ЕГРЮЛ 22.06.2018</t>
  </si>
  <si>
    <t>***ГРН записи о прекращении деятельности при присоединении 6186658237342, дата внесения записи в ЕГРЮЛ 25.06.2018</t>
  </si>
  <si>
    <r>
      <rPr>
        <sz val="10"/>
        <color theme="1"/>
        <rFont val="Times New Roman"/>
        <family val="1"/>
        <charset val="204"/>
      </rPr>
      <t>Отделение милосердия – 0
ОМСР- 0</t>
    </r>
    <r>
      <rPr>
        <sz val="10"/>
        <color rgb="FFFF0000"/>
        <rFont val="Times New Roman"/>
        <family val="1"/>
        <charset val="204"/>
      </rPr>
      <t xml:space="preserve">
Прием прекращен в связи с подготовкой к реализации пилотного проекта с 02.06.2022
</t>
    </r>
  </si>
  <si>
    <t xml:space="preserve">В связи с изменением госзадания, утвержденном в ПК ИСУФ, количество койко-мест изменено на 32.
Приказ в разработке!      </t>
  </si>
  <si>
    <t>5 студентов на период летних каникул</t>
  </si>
  <si>
    <r>
      <t xml:space="preserve"> С действующим предписанием Роспотребнадзора по уменьшению плана коечной сети и ремонтными работами в изоляторе (предписание Роспотребнадзора) прием несовершеннолетних приостановлен. </t>
    </r>
    <r>
      <rPr>
        <u/>
        <sz val="10"/>
        <color rgb="FFFF0000"/>
        <rFont val="Times New Roman"/>
        <family val="1"/>
        <charset val="204"/>
      </rPr>
      <t>В связи с закрытием групповой ячейки на текущий ремонт прием несовершеннолетних приостановлен.</t>
    </r>
    <r>
      <rPr>
        <sz val="10"/>
        <rFont val="Times New Roman"/>
        <family val="1"/>
        <charset val="204"/>
      </rPr>
      <t xml:space="preserve">                                                </t>
    </r>
  </si>
  <si>
    <t xml:space="preserve">3 н/л находятся на временной передаче  </t>
  </si>
  <si>
    <t>Отделение милосердия – 51 (дети лежачие или ползающие). 
Социально-медицинское отделение — 12</t>
  </si>
  <si>
    <t>отделение «Милосердие» - 28 мест</t>
  </si>
  <si>
    <t xml:space="preserve">4 выпускников на сопровождении, 
проживающих во время каникул и выходных дней, дистанционного обучения
</t>
  </si>
  <si>
    <t xml:space="preserve">10-мест резерв для реабилитации детей-инвалидов в рамках пилотного проекта. 2 мест резерв поступления детей СОП
</t>
  </si>
  <si>
    <t xml:space="preserve">Резерв: 1 н/л находится в СИЗО, 1 н/л на лечении в СОКПБ. Для распределения 1 место для детей от 3 до 12 лет.                                                                                                           </t>
  </si>
  <si>
    <t xml:space="preserve">5 н/л находятся на проживание в обжещитим техникума                                                                                                                                                                                                                                                               4 н/л находится на госпитализации психбольница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</si>
  <si>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Временно отсутствуют 6 чел.: 1- в учреждении закрытого типа;                                                                                                                                                                                                                                                                                                                                                                     5 - временно выбыли на учебу в учреждения СПО                                                                                                          </t>
  </si>
  <si>
    <t>1 ребенок госпитализирован в больницу г.Екатеринбург</t>
  </si>
  <si>
    <t>9-воспитанников временно отчислены на учебу в СПО</t>
  </si>
  <si>
    <r>
      <t>В связи с изменением количества койко-мест в программном комплексе "Информационная система управления финансами" увеличено число мест до 31. Приказ в разработке</t>
    </r>
    <r>
      <rPr>
        <sz val="10"/>
        <rFont val="Times New Roman"/>
        <family val="1"/>
        <charset val="204"/>
      </rPr>
      <t>.                                                                                        2 в больнице, 1 в училище</t>
    </r>
  </si>
  <si>
    <r>
      <t xml:space="preserve">В связи с проведением ремонтных работ число койко-мест сокращено до 40 мест. Приказ в разработке. Фактически свободных мест нет!!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9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постинтернат</t>
    </r>
    <r>
      <rPr>
        <sz val="10"/>
        <color rgb="FFFF0000"/>
        <rFont val="Times New Roman"/>
        <family val="1"/>
        <charset val="204"/>
      </rPr>
      <t xml:space="preserve">                                                                                   </t>
    </r>
  </si>
  <si>
    <t>1 в колледже</t>
  </si>
  <si>
    <t>5 - стационар</t>
  </si>
  <si>
    <t xml:space="preserve">Отделение социальной реабилитации,
ул.  Московский тракт, 8 км, стр.8: 
1– колледж
7– госпитализация (3 до 15.09.2022)
Отделение социальной реабилитации,
ул.  Металлургов,42а.
12– госпитализация (6 до 07.09.2022, 2 до 15.09.2022, 1 до 30.11.2022)
2– интернат (2 до 09.09.2022)
17– колледж
                                                                                                                 </t>
  </si>
  <si>
    <r>
      <t xml:space="preserve">В связи с изменением госзадания, утвержденном в ПК ИСУФ, количество койко-мест изменено на 18.
Приказ в разработке!                                                                                                                                            
</t>
    </r>
    <r>
      <rPr>
        <sz val="10"/>
        <rFont val="Times New Roman"/>
        <family val="1"/>
        <charset val="204"/>
      </rPr>
      <t>2 места забронировано (1 н/л 
2 н/л поступают 07.09.2022)
можем принять 1 ребенка дошкольного возраста</t>
    </r>
  </si>
  <si>
    <t>1 в больнице</t>
  </si>
  <si>
    <t>Резерв: 2 человека УСП Карпинск
2 человека УСП Краснотурьинск</t>
  </si>
  <si>
    <t>1места мальчики до 10 лет, 1 места девочки. 1ребенок на лечении в стационаре до 17.09.2022г.</t>
  </si>
  <si>
    <t xml:space="preserve">1  воспитанник находятся в учреждении здравоохранения;
</t>
  </si>
  <si>
    <t xml:space="preserve">2 места в группе мальчиков
5 мест в группе девочек и дошкольников
1 резерв (возвращение из стационара)
</t>
  </si>
  <si>
    <t xml:space="preserve">5 свободных мест 
(4 места для мальчиков 7-12 лет; 
1 место для девочки 
7-12 лет)
Бронь 7 мест
</t>
  </si>
  <si>
    <r>
      <t xml:space="preserve">По требованиям СанПИНа число койко-мест уменьшено до 24. Приказ в разработке.                                      </t>
    </r>
    <r>
      <rPr>
        <sz val="10"/>
        <rFont val="Times New Roman"/>
        <family val="1"/>
        <charset val="204"/>
      </rPr>
      <t xml:space="preserve">4 временно переведены по месту обучения 
3 отчислены </t>
    </r>
  </si>
  <si>
    <t xml:space="preserve">10 мест зарезервировано субъектами системы профилактики г. Камышлова и Камышловского района до 07.09.2022г. </t>
  </si>
  <si>
    <t>4 свободных мест дошкольники</t>
  </si>
  <si>
    <r>
      <t xml:space="preserve">В связи с изменением количества койко-мест в программном комплексе "Информационная система управления финансами" увеличено число мест до 24. Приказ в разработке.   </t>
    </r>
    <r>
      <rPr>
        <sz val="10"/>
        <rFont val="Times New Roman"/>
        <family val="1"/>
        <charset val="204"/>
      </rPr>
      <t xml:space="preserve">                                                           2 свободных места дошкольники </t>
    </r>
  </si>
  <si>
    <t>Сведения о наличии мест в организациях для детей-сирот и детей, оставшихся без попечения родителей, подведомственных МСП СО на 6 сентября 2022г.</t>
  </si>
  <si>
    <r>
      <t xml:space="preserve">1- ФКУ Кировоградская ВК ГУФСИН России по Свердловской области                                                                                                                                                                    2- ГАУЗ  СО «СОКПБ»                                                                                                                                                                                                            1 - ПТД ДФО № 1                                                                                                                                                    1- Розыск                                                                                                                                                                         3 - ЗОЛ "Спутник"                                                                                                                                                             1-ГАПОУ СО «ЕТХМ»                                                                                                                                                        2-ДБ № 9   </t>
    </r>
    <r>
      <rPr>
        <sz val="11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</si>
  <si>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Свободные места не подлежат распределению, 
в связи с временным выбытием 3 несовершеннолетних воспитанников в оздоровительный лагерь «Зори Анапы»</t>
  </si>
  <si>
    <r>
      <t xml:space="preserve">В связи с изменением госзадания, утвержденном в ПК ИСУФ, количество койко-мест изменено на 16.
Приказ в разработке!                                                                                                                                             </t>
    </r>
    <r>
      <rPr>
        <sz val="10"/>
        <color theme="1"/>
        <rFont val="Times New Roman"/>
        <family val="1"/>
        <charset val="204"/>
      </rPr>
      <t>Резерв:3 места до 07.09.02022; 1 н/л в розыске</t>
    </r>
    <r>
      <rPr>
        <sz val="10"/>
        <color rgb="FFFF0000"/>
        <rFont val="Times New Roman"/>
        <family val="1"/>
        <charset val="204"/>
      </rPr>
      <t xml:space="preserve">                   </t>
    </r>
  </si>
  <si>
    <t>Резерв: до 08.09.2022 - 6 н/л проходят медобследование</t>
  </si>
  <si>
    <t>1 н/л в НПО</t>
  </si>
  <si>
    <t xml:space="preserve">Резерв: 2 места до 09.09.2022 </t>
  </si>
  <si>
    <t>Резерв: 2 места до 10.09.2022, 2 н/л госпитализация</t>
  </si>
  <si>
    <t>Резерв: 5 мест до 12.09.2022</t>
  </si>
  <si>
    <t xml:space="preserve">2-резерв до 12.09.2022.
4 - обучение в ПОУ
</t>
  </si>
  <si>
    <t>1 ребенок госпитализация в больницу до 09.09.2022</t>
  </si>
  <si>
    <t xml:space="preserve">
2 места — свободно;
2 места — дети в  гостевой семье до 08.09.2022;
 2 места — до выписки детей из больницы;
</t>
  </si>
  <si>
    <t>в больнице: 6 н/л - места сохранены                                                                                                                                                                             в общежитии: 3 н/л</t>
  </si>
  <si>
    <t>в общежитии: 4 н/л                                                                                                                                                                          госпитализирован в психобольницу: 1 н/л                                                                                                                                        в семье: 1 н/л                                                                                                                                                                          в школе-интернат: 1 н/л                                                                                                                                          свободные места: 1 место девочка (от 12 до 14 лет), 3 места мальчики (от 12 до 14 лет)</t>
  </si>
  <si>
    <r>
      <rPr>
        <sz val="10"/>
        <color rgb="FFFF0000"/>
        <rFont val="Times New Roman"/>
        <family val="1"/>
        <charset val="204"/>
      </rPr>
      <t>В связи с изменением количества койко-мест в программном комплексе "Информационная система управления финансами" увеличено число мест до 85.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FF0000"/>
        <rFont val="Times New Roman"/>
        <family val="1"/>
        <charset val="204"/>
      </rPr>
      <t>Приказ в разработке!</t>
    </r>
    <r>
      <rPr>
        <sz val="10"/>
        <color theme="1"/>
        <rFont val="Times New Roman"/>
        <family val="1"/>
        <charset val="204"/>
      </rPr>
      <t xml:space="preserve">                                                      1 - больница,                                                                                                                                                          4 - санаторий Руш,                                                                                                                                                               10 - общежитие         </t>
    </r>
  </si>
  <si>
    <t xml:space="preserve">Исх.№  753        от 6.09.2022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</si>
</sst>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General"/>
    <numFmt numFmtId="165" formatCode="[$-419]dd\.mm\.yyyy"/>
  </numFmts>
  <fonts count="26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Calibri"/>
      <family val="2"/>
      <charset val="1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name val="Calibri"/>
      <family val="2"/>
      <charset val="1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Calibri"/>
      <family val="2"/>
      <charset val="204"/>
    </font>
    <font>
      <b/>
      <sz val="10"/>
      <color rgb="FF000000"/>
      <name val="Calibri"/>
      <family val="2"/>
      <charset val="204"/>
    </font>
    <font>
      <b/>
      <sz val="9"/>
      <name val="Calibri"/>
      <family val="2"/>
      <charset val="204"/>
    </font>
    <font>
      <sz val="11"/>
      <color rgb="FFFF0000"/>
      <name val="Calibri"/>
      <family val="2"/>
      <charset val="1"/>
    </font>
    <font>
      <sz val="10"/>
      <color rgb="FF000000"/>
      <name val="Calibri"/>
      <family val="2"/>
      <charset val="204"/>
    </font>
    <font>
      <sz val="11"/>
      <color rgb="FF000000"/>
      <name val="Calibri"/>
      <charset val="1"/>
    </font>
    <font>
      <b/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u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CCC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theme="0" tint="-0.14999847407452621"/>
        <bgColor rgb="FFCCCCCC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164" fontId="1" fillId="0" borderId="0"/>
  </cellStyleXfs>
  <cellXfs count="134">
    <xf numFmtId="0" fontId="0" fillId="0" borderId="0" xfId="0"/>
    <xf numFmtId="1" fontId="4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vertical="center" wrapText="1"/>
    </xf>
    <xf numFmtId="1" fontId="6" fillId="2" borderId="3" xfId="0" applyNumberFormat="1" applyFont="1" applyFill="1" applyBorder="1" applyAlignment="1">
      <alignment horizontal="left" vertical="center" wrapText="1"/>
    </xf>
    <xf numFmtId="1" fontId="6" fillId="2" borderId="3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1" fontId="2" fillId="2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justify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vertical="center" wrapText="1"/>
    </xf>
    <xf numFmtId="1" fontId="6" fillId="2" borderId="5" xfId="0" applyNumberFormat="1" applyFont="1" applyFill="1" applyBorder="1" applyAlignment="1">
      <alignment horizontal="center" vertical="center" wrapText="1"/>
    </xf>
    <xf numFmtId="0" fontId="13" fillId="2" borderId="0" xfId="0" applyFont="1" applyFill="1"/>
    <xf numFmtId="1" fontId="2" fillId="0" borderId="1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justify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/>
    <xf numFmtId="1" fontId="2" fillId="2" borderId="5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15" fillId="2" borderId="7" xfId="0" applyNumberFormat="1" applyFont="1" applyFill="1" applyBorder="1" applyAlignment="1">
      <alignment horizontal="center" vertical="center" wrapText="1"/>
    </xf>
    <xf numFmtId="1" fontId="3" fillId="2" borderId="7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1" fontId="3" fillId="2" borderId="5" xfId="0" applyNumberFormat="1" applyFont="1" applyFill="1" applyBorder="1" applyAlignment="1">
      <alignment horizontal="center" vertical="center" wrapText="1"/>
    </xf>
    <xf numFmtId="1" fontId="2" fillId="2" borderId="7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9" fillId="2" borderId="0" xfId="0" applyFont="1" applyFill="1"/>
    <xf numFmtId="0" fontId="20" fillId="0" borderId="0" xfId="0" applyFont="1"/>
    <xf numFmtId="0" fontId="20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6" fillId="2" borderId="7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1" fontId="2" fillId="2" borderId="9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1" fillId="0" borderId="0" xfId="0" applyFont="1"/>
    <xf numFmtId="0" fontId="3" fillId="2" borderId="5" xfId="0" applyFont="1" applyFill="1" applyBorder="1" applyAlignment="1">
      <alignment horizontal="center" vertical="center" wrapText="1"/>
    </xf>
    <xf numFmtId="0" fontId="0" fillId="2" borderId="0" xfId="0" applyFont="1" applyFill="1"/>
    <xf numFmtId="165" fontId="23" fillId="2" borderId="0" xfId="2" applyNumberFormat="1" applyFont="1" applyFill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5" fillId="2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0" fillId="0" borderId="10" xfId="0" applyNumberFormat="1" applyFont="1" applyBorder="1"/>
    <xf numFmtId="0" fontId="10" fillId="0" borderId="1" xfId="0" applyNumberFormat="1" applyFont="1" applyBorder="1" applyAlignment="1">
      <alignment wrapText="1"/>
    </xf>
    <xf numFmtId="0" fontId="7" fillId="6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Border="1"/>
    <xf numFmtId="0" fontId="8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wrapText="1"/>
    </xf>
    <xf numFmtId="0" fontId="10" fillId="4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10" fillId="2" borderId="1" xfId="2" applyNumberFormat="1" applyFont="1" applyFill="1" applyBorder="1" applyAlignment="1">
      <alignment horizontal="center" vertical="center" wrapText="1"/>
    </xf>
    <xf numFmtId="0" fontId="7" fillId="3" borderId="1" xfId="2" applyNumberFormat="1" applyFont="1" applyFill="1" applyBorder="1" applyAlignment="1">
      <alignment horizontal="center" vertical="center" wrapText="1"/>
    </xf>
    <xf numFmtId="0" fontId="11" fillId="2" borderId="1" xfId="2" applyNumberFormat="1" applyFont="1" applyFill="1" applyBorder="1" applyAlignment="1">
      <alignment horizontal="center" vertical="center" wrapText="1"/>
    </xf>
    <xf numFmtId="0" fontId="7" fillId="3" borderId="1" xfId="2" applyNumberFormat="1" applyFont="1" applyFill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8" fillId="2" borderId="1" xfId="0" applyNumberFormat="1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3" fillId="4" borderId="1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165" fontId="10" fillId="2" borderId="1" xfId="2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25" fillId="6" borderId="1" xfId="0" applyFont="1" applyFill="1" applyBorder="1" applyAlignment="1">
      <alignment horizontal="center" vertical="center" wrapText="1"/>
    </xf>
    <xf numFmtId="0" fontId="7" fillId="7" borderId="2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1" fontId="6" fillId="5" borderId="1" xfId="0" applyNumberFormat="1" applyFont="1" applyFill="1" applyBorder="1" applyAlignment="1">
      <alignment horizontal="center" vertical="center" wrapText="1"/>
    </xf>
    <xf numFmtId="1" fontId="6" fillId="5" borderId="3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top" wrapText="1"/>
    </xf>
    <xf numFmtId="165" fontId="8" fillId="2" borderId="1" xfId="2" applyNumberFormat="1" applyFont="1" applyFill="1" applyBorder="1" applyAlignment="1">
      <alignment horizontal="center" vertical="center" wrapText="1"/>
    </xf>
    <xf numFmtId="1" fontId="25" fillId="0" borderId="1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3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/>
    </xf>
    <xf numFmtId="0" fontId="10" fillId="5" borderId="1" xfId="0" applyFont="1" applyFill="1" applyBorder="1" applyAlignment="1">
      <alignment horizontal="center" vertical="top" wrapText="1"/>
    </xf>
    <xf numFmtId="1" fontId="8" fillId="5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16" fillId="2" borderId="0" xfId="0" applyFont="1" applyFill="1" applyBorder="1" applyAlignment="1">
      <alignment vertical="center" wrapText="1"/>
    </xf>
    <xf numFmtId="0" fontId="16" fillId="2" borderId="8" xfId="0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15" fillId="4" borderId="7" xfId="0" applyNumberFormat="1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vertical="center" wrapText="1"/>
    </xf>
    <xf numFmtId="1" fontId="15" fillId="4" borderId="1" xfId="0" applyNumberFormat="1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</cellXfs>
  <cellStyles count="3">
    <cellStyle name="Excel Built-in Normal" xfId="2"/>
    <cellStyle name="Обычный" xfId="0" builtinId="0"/>
    <cellStyle name="Обычный 2" xfId="1"/>
  </cellStyles>
  <dxfs count="1">
    <dxf>
      <font>
        <sz val="11"/>
        <color rgb="FF000000"/>
        <name val="Calibri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3"/>
  <sheetViews>
    <sheetView tabSelected="1" zoomScale="80" zoomScaleNormal="80" workbookViewId="0">
      <selection activeCell="C8" sqref="C8:C9"/>
    </sheetView>
  </sheetViews>
  <sheetFormatPr defaultColWidth="10.7109375" defaultRowHeight="15" x14ac:dyDescent="0.25"/>
  <cols>
    <col min="1" max="1" width="4" customWidth="1"/>
    <col min="2" max="2" width="24.5703125" customWidth="1"/>
    <col min="3" max="3" width="52.7109375" customWidth="1"/>
    <col min="4" max="4" width="13.85546875" customWidth="1"/>
    <col min="5" max="5" width="15.5703125" customWidth="1"/>
    <col min="6" max="6" width="13.85546875" customWidth="1"/>
    <col min="7" max="7" width="94.7109375" style="65" customWidth="1"/>
    <col min="13" max="13" width="6.5703125" hidden="1" customWidth="1"/>
    <col min="14" max="14" width="4.85546875" hidden="1" customWidth="1"/>
  </cols>
  <sheetData>
    <row r="1" spans="1:14" x14ac:dyDescent="0.25">
      <c r="A1" s="118" t="s">
        <v>223</v>
      </c>
      <c r="B1" s="118"/>
      <c r="C1" s="118"/>
    </row>
    <row r="2" spans="1:14" x14ac:dyDescent="0.25">
      <c r="A2" s="118"/>
      <c r="B2" s="118"/>
      <c r="C2" s="118"/>
    </row>
    <row r="3" spans="1:14" x14ac:dyDescent="0.25">
      <c r="A3" t="s">
        <v>0</v>
      </c>
    </row>
    <row r="4" spans="1:14" ht="13.9" customHeight="1" x14ac:dyDescent="0.25">
      <c r="A4" s="119" t="s">
        <v>208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</row>
    <row r="5" spans="1:14" x14ac:dyDescent="0.25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4" x14ac:dyDescent="0.25">
      <c r="A6" s="119"/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</row>
    <row r="8" spans="1:14" ht="60" customHeight="1" x14ac:dyDescent="0.25">
      <c r="A8" s="120" t="s">
        <v>1</v>
      </c>
      <c r="B8" s="120" t="s">
        <v>2</v>
      </c>
      <c r="C8" s="120" t="s">
        <v>3</v>
      </c>
      <c r="D8" s="120" t="s">
        <v>4</v>
      </c>
      <c r="E8" s="120"/>
      <c r="F8" s="120"/>
      <c r="G8" s="121" t="s">
        <v>5</v>
      </c>
    </row>
    <row r="9" spans="1:14" ht="75" x14ac:dyDescent="0.25">
      <c r="A9" s="120"/>
      <c r="B9" s="120"/>
      <c r="C9" s="120"/>
      <c r="D9" s="1" t="s">
        <v>6</v>
      </c>
      <c r="E9" s="1" t="s">
        <v>7</v>
      </c>
      <c r="F9" s="1" t="s">
        <v>8</v>
      </c>
      <c r="G9" s="121"/>
    </row>
    <row r="10" spans="1:14" ht="12" customHeight="1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66">
        <v>7</v>
      </c>
    </row>
    <row r="11" spans="1:14" s="8" customFormat="1" ht="57.75" customHeight="1" x14ac:dyDescent="0.25">
      <c r="A11" s="3">
        <v>1</v>
      </c>
      <c r="B11" s="4" t="s">
        <v>9</v>
      </c>
      <c r="C11" s="5" t="s">
        <v>10</v>
      </c>
      <c r="D11" s="6">
        <v>31</v>
      </c>
      <c r="E11" s="7">
        <v>33</v>
      </c>
      <c r="F11" s="7">
        <v>0</v>
      </c>
      <c r="G11" s="67" t="s">
        <v>192</v>
      </c>
    </row>
    <row r="12" spans="1:14" s="8" customFormat="1" ht="34.5" customHeight="1" x14ac:dyDescent="0.25">
      <c r="A12" s="3">
        <v>2</v>
      </c>
      <c r="B12" s="9"/>
      <c r="C12" s="10" t="s">
        <v>11</v>
      </c>
      <c r="D12" s="11">
        <v>10</v>
      </c>
      <c r="E12" s="12">
        <v>12</v>
      </c>
      <c r="F12" s="13">
        <v>0</v>
      </c>
      <c r="G12" s="63" t="s">
        <v>194</v>
      </c>
    </row>
    <row r="13" spans="1:14" s="8" customFormat="1" ht="117.75" customHeight="1" x14ac:dyDescent="0.25">
      <c r="A13" s="3">
        <v>3</v>
      </c>
      <c r="B13" s="9"/>
      <c r="C13" s="10" t="s">
        <v>12</v>
      </c>
      <c r="D13" s="6">
        <v>87</v>
      </c>
      <c r="E13" s="14">
        <v>55</v>
      </c>
      <c r="F13" s="14">
        <v>27</v>
      </c>
      <c r="G13" s="68" t="s">
        <v>196</v>
      </c>
    </row>
    <row r="14" spans="1:14" s="17" customFormat="1" ht="88.5" customHeight="1" x14ac:dyDescent="0.25">
      <c r="A14" s="7">
        <v>4</v>
      </c>
      <c r="B14" s="15"/>
      <c r="C14" s="10" t="s">
        <v>13</v>
      </c>
      <c r="D14" s="6">
        <v>22</v>
      </c>
      <c r="E14" s="16">
        <v>13</v>
      </c>
      <c r="F14" s="16">
        <v>9</v>
      </c>
      <c r="G14" s="69" t="s">
        <v>209</v>
      </c>
    </row>
    <row r="15" spans="1:14" ht="18" customHeight="1" x14ac:dyDescent="0.25">
      <c r="A15" s="18"/>
      <c r="B15" s="19"/>
      <c r="C15" s="20" t="s">
        <v>14</v>
      </c>
      <c r="D15" s="21">
        <f>D14+D13+D12+D11</f>
        <v>150</v>
      </c>
      <c r="E15" s="22">
        <f>E14+E13+E12+E11</f>
        <v>113</v>
      </c>
      <c r="F15" s="22">
        <f>F14+F13+F12+F11</f>
        <v>36</v>
      </c>
      <c r="G15" s="73"/>
    </row>
    <row r="16" spans="1:14" s="8" customFormat="1" ht="41.25" customHeight="1" x14ac:dyDescent="0.25">
      <c r="A16" s="3">
        <v>5</v>
      </c>
      <c r="B16" s="9"/>
      <c r="C16" s="10" t="s">
        <v>15</v>
      </c>
      <c r="D16" s="3">
        <v>48</v>
      </c>
      <c r="E16" s="7">
        <v>36</v>
      </c>
      <c r="F16" s="3">
        <v>12</v>
      </c>
      <c r="G16" s="67" t="s">
        <v>193</v>
      </c>
    </row>
    <row r="17" spans="1:10" ht="42" hidden="1" customHeight="1" x14ac:dyDescent="0.25">
      <c r="A17" s="18">
        <v>6</v>
      </c>
      <c r="B17" s="19"/>
      <c r="C17" s="23" t="s">
        <v>16</v>
      </c>
      <c r="D17" s="24">
        <v>0</v>
      </c>
      <c r="E17" s="25">
        <v>0</v>
      </c>
      <c r="F17" s="25">
        <v>0</v>
      </c>
      <c r="G17" s="70"/>
      <c r="H17" s="26"/>
    </row>
    <row r="18" spans="1:10" s="8" customFormat="1" ht="31.5" customHeight="1" x14ac:dyDescent="0.25">
      <c r="A18" s="3">
        <v>6</v>
      </c>
      <c r="B18" s="9"/>
      <c r="C18" s="10" t="s">
        <v>17</v>
      </c>
      <c r="D18" s="11">
        <v>43</v>
      </c>
      <c r="E18" s="27">
        <v>47</v>
      </c>
      <c r="F18" s="27">
        <v>0</v>
      </c>
      <c r="G18" s="64" t="s">
        <v>180</v>
      </c>
    </row>
    <row r="19" spans="1:10" ht="17.25" customHeight="1" x14ac:dyDescent="0.25">
      <c r="A19" s="18"/>
      <c r="B19" s="122" t="s">
        <v>18</v>
      </c>
      <c r="C19" s="122"/>
      <c r="D19" s="21">
        <f>D18+D17+D16</f>
        <v>91</v>
      </c>
      <c r="E19" s="29">
        <f>E18+E17+E16</f>
        <v>83</v>
      </c>
      <c r="F19" s="29">
        <f>F18+F17+F16</f>
        <v>12</v>
      </c>
      <c r="G19" s="71"/>
    </row>
    <row r="20" spans="1:10" s="17" customFormat="1" ht="54" customHeight="1" x14ac:dyDescent="0.25">
      <c r="A20" s="7">
        <v>7</v>
      </c>
      <c r="B20" s="30"/>
      <c r="C20" s="101" t="s">
        <v>19</v>
      </c>
      <c r="D20" s="102">
        <v>162</v>
      </c>
      <c r="E20" s="16">
        <v>91</v>
      </c>
      <c r="F20" s="16">
        <v>71</v>
      </c>
      <c r="G20" s="72" t="s">
        <v>178</v>
      </c>
      <c r="H20" s="123" t="s">
        <v>20</v>
      </c>
      <c r="I20" s="124"/>
      <c r="J20" s="124"/>
    </row>
    <row r="21" spans="1:10" ht="15.75" x14ac:dyDescent="0.25">
      <c r="A21" s="3"/>
      <c r="B21" s="31"/>
      <c r="C21" s="32" t="s">
        <v>21</v>
      </c>
      <c r="D21" s="33">
        <f>D20</f>
        <v>162</v>
      </c>
      <c r="E21" s="34">
        <f>E20</f>
        <v>91</v>
      </c>
      <c r="F21" s="34">
        <f>F20</f>
        <v>71</v>
      </c>
      <c r="G21" s="73"/>
    </row>
    <row r="22" spans="1:10" ht="15" customHeight="1" x14ac:dyDescent="0.25">
      <c r="A22" s="3"/>
      <c r="B22" s="125" t="s">
        <v>22</v>
      </c>
      <c r="C22" s="125"/>
      <c r="D22" s="32">
        <f>D21+D19+D15</f>
        <v>403</v>
      </c>
      <c r="E22" s="32">
        <f>E20+E19+E15</f>
        <v>287</v>
      </c>
      <c r="F22" s="32">
        <f>F21+F19+F15</f>
        <v>119</v>
      </c>
      <c r="G22" s="73"/>
    </row>
    <row r="23" spans="1:10" ht="15" customHeight="1" x14ac:dyDescent="0.25">
      <c r="A23" s="3"/>
      <c r="B23" s="126" t="s">
        <v>23</v>
      </c>
      <c r="C23" s="126"/>
      <c r="D23" s="126"/>
      <c r="E23" s="126"/>
      <c r="F23" s="126"/>
      <c r="G23" s="126"/>
    </row>
    <row r="24" spans="1:10" ht="31.5" x14ac:dyDescent="0.25">
      <c r="A24" s="18">
        <v>8</v>
      </c>
      <c r="B24" s="7" t="s">
        <v>24</v>
      </c>
      <c r="C24" s="7" t="s">
        <v>25</v>
      </c>
      <c r="D24" s="7">
        <v>31</v>
      </c>
      <c r="E24" s="7">
        <v>31</v>
      </c>
      <c r="F24" s="7">
        <v>0</v>
      </c>
      <c r="G24" s="74"/>
    </row>
    <row r="25" spans="1:10" ht="31.5" x14ac:dyDescent="0.25">
      <c r="A25" s="3">
        <v>9</v>
      </c>
      <c r="B25" s="7" t="s">
        <v>26</v>
      </c>
      <c r="C25" s="7" t="s">
        <v>27</v>
      </c>
      <c r="D25" s="7">
        <v>12</v>
      </c>
      <c r="E25" s="7">
        <v>12</v>
      </c>
      <c r="F25" s="7">
        <v>0</v>
      </c>
      <c r="G25" s="74"/>
    </row>
    <row r="26" spans="1:10" ht="49.5" customHeight="1" x14ac:dyDescent="0.25">
      <c r="A26" s="3">
        <v>10</v>
      </c>
      <c r="B26" s="3" t="s">
        <v>28</v>
      </c>
      <c r="C26" s="3" t="s">
        <v>29</v>
      </c>
      <c r="D26" s="3">
        <v>31</v>
      </c>
      <c r="E26" s="3">
        <v>31</v>
      </c>
      <c r="F26" s="3">
        <v>0</v>
      </c>
      <c r="G26" s="67" t="s">
        <v>30</v>
      </c>
    </row>
    <row r="27" spans="1:10" ht="15.75" customHeight="1" x14ac:dyDescent="0.25">
      <c r="A27" s="3"/>
      <c r="B27" s="125" t="s">
        <v>14</v>
      </c>
      <c r="C27" s="125"/>
      <c r="D27" s="32">
        <f>D26+D25+D24</f>
        <v>74</v>
      </c>
      <c r="E27" s="32">
        <f>E26+E25+E24</f>
        <v>74</v>
      </c>
      <c r="F27" s="32">
        <f>F26+F25+F24</f>
        <v>0</v>
      </c>
      <c r="G27" s="75"/>
    </row>
    <row r="28" spans="1:10" ht="32.25" customHeight="1" x14ac:dyDescent="0.25">
      <c r="A28" s="3">
        <v>11</v>
      </c>
      <c r="B28" s="3" t="s">
        <v>31</v>
      </c>
      <c r="C28" s="3" t="s">
        <v>32</v>
      </c>
      <c r="D28" s="3">
        <v>14</v>
      </c>
      <c r="E28" s="3">
        <v>14</v>
      </c>
      <c r="F28" s="3">
        <v>0</v>
      </c>
      <c r="G28" s="63"/>
    </row>
    <row r="29" spans="1:10" ht="24" customHeight="1" x14ac:dyDescent="0.25">
      <c r="A29" s="3">
        <v>12</v>
      </c>
      <c r="B29" s="3" t="s">
        <v>33</v>
      </c>
      <c r="C29" s="3" t="s">
        <v>34</v>
      </c>
      <c r="D29" s="3">
        <v>14</v>
      </c>
      <c r="E29" s="3">
        <v>14</v>
      </c>
      <c r="F29" s="3">
        <v>0</v>
      </c>
      <c r="G29" s="107"/>
    </row>
    <row r="30" spans="1:10" ht="31.5" x14ac:dyDescent="0.25">
      <c r="A30" s="3">
        <v>13</v>
      </c>
      <c r="B30" s="3" t="s">
        <v>35</v>
      </c>
      <c r="C30" s="3" t="s">
        <v>36</v>
      </c>
      <c r="D30" s="3">
        <v>21</v>
      </c>
      <c r="E30" s="3">
        <v>12</v>
      </c>
      <c r="F30" s="35">
        <v>9</v>
      </c>
      <c r="G30" s="107" t="s">
        <v>190</v>
      </c>
    </row>
    <row r="31" spans="1:10" ht="44.25" customHeight="1" x14ac:dyDescent="0.25">
      <c r="A31" s="3">
        <v>14</v>
      </c>
      <c r="B31" s="3" t="s">
        <v>37</v>
      </c>
      <c r="C31" s="3" t="s">
        <v>38</v>
      </c>
      <c r="D31" s="3">
        <v>19</v>
      </c>
      <c r="E31" s="3">
        <v>16</v>
      </c>
      <c r="F31" s="35">
        <v>3</v>
      </c>
      <c r="G31" s="67" t="s">
        <v>39</v>
      </c>
    </row>
    <row r="32" spans="1:10" ht="22.5" customHeight="1" x14ac:dyDescent="0.25">
      <c r="A32" s="3">
        <v>15</v>
      </c>
      <c r="B32" s="3" t="s">
        <v>40</v>
      </c>
      <c r="C32" s="3" t="s">
        <v>41</v>
      </c>
      <c r="D32" s="3">
        <v>15</v>
      </c>
      <c r="E32" s="3">
        <v>15</v>
      </c>
      <c r="F32" s="35">
        <v>0</v>
      </c>
      <c r="G32" s="63"/>
    </row>
    <row r="33" spans="1:11" ht="31.5" x14ac:dyDescent="0.25">
      <c r="A33" s="3">
        <v>16</v>
      </c>
      <c r="B33" s="3" t="s">
        <v>42</v>
      </c>
      <c r="C33" s="3" t="s">
        <v>43</v>
      </c>
      <c r="D33" s="3">
        <v>77</v>
      </c>
      <c r="E33" s="3">
        <v>50</v>
      </c>
      <c r="F33" s="3">
        <v>27</v>
      </c>
      <c r="G33" s="115" t="s">
        <v>205</v>
      </c>
    </row>
    <row r="34" spans="1:11" s="8" customFormat="1" ht="54" customHeight="1" x14ac:dyDescent="0.25">
      <c r="A34" s="3">
        <v>17</v>
      </c>
      <c r="B34" s="3" t="s">
        <v>28</v>
      </c>
      <c r="C34" s="3" t="s">
        <v>44</v>
      </c>
      <c r="D34" s="3">
        <v>56</v>
      </c>
      <c r="E34" s="3">
        <v>44</v>
      </c>
      <c r="F34" s="3">
        <v>12</v>
      </c>
      <c r="G34" s="111" t="s">
        <v>219</v>
      </c>
      <c r="H34" s="127" t="s">
        <v>45</v>
      </c>
      <c r="I34" s="127"/>
      <c r="J34" s="127"/>
    </row>
    <row r="35" spans="1:11" ht="37.5" customHeight="1" x14ac:dyDescent="0.25">
      <c r="A35" s="3">
        <v>18</v>
      </c>
      <c r="B35" s="3" t="s">
        <v>46</v>
      </c>
      <c r="C35" s="3" t="s">
        <v>47</v>
      </c>
      <c r="D35" s="3">
        <v>24</v>
      </c>
      <c r="E35" s="3">
        <v>18</v>
      </c>
      <c r="F35" s="3">
        <v>6</v>
      </c>
      <c r="G35" s="116" t="s">
        <v>191</v>
      </c>
    </row>
    <row r="36" spans="1:11" ht="31.5" x14ac:dyDescent="0.25">
      <c r="A36" s="3">
        <v>19</v>
      </c>
      <c r="B36" s="3" t="s">
        <v>37</v>
      </c>
      <c r="C36" s="3" t="s">
        <v>48</v>
      </c>
      <c r="D36" s="3">
        <v>32</v>
      </c>
      <c r="E36" s="3">
        <v>28</v>
      </c>
      <c r="F36" s="3">
        <v>4</v>
      </c>
      <c r="G36" s="64"/>
    </row>
    <row r="37" spans="1:11" ht="15.75" customHeight="1" x14ac:dyDescent="0.25">
      <c r="A37" s="3"/>
      <c r="B37" s="125" t="s">
        <v>18</v>
      </c>
      <c r="C37" s="125"/>
      <c r="D37" s="32">
        <f>D36+D35+D34+D33+D32+D31+D30+D29+D28</f>
        <v>272</v>
      </c>
      <c r="E37" s="28">
        <f>E36+E35+E34+E33+E32+E31+E30+E29+E28</f>
        <v>211</v>
      </c>
      <c r="F37" s="28">
        <f>F36+F35+F34+F33+F32+F31+F30+F29+F28</f>
        <v>61</v>
      </c>
      <c r="G37" s="76"/>
    </row>
    <row r="38" spans="1:11" ht="23.25" customHeight="1" x14ac:dyDescent="0.25">
      <c r="A38" s="3">
        <v>20</v>
      </c>
      <c r="B38" s="3" t="s">
        <v>46</v>
      </c>
      <c r="C38" s="3" t="s">
        <v>49</v>
      </c>
      <c r="D38" s="3">
        <v>14</v>
      </c>
      <c r="E38" s="18">
        <v>14</v>
      </c>
      <c r="F38" s="18">
        <v>0</v>
      </c>
      <c r="G38" s="64"/>
    </row>
    <row r="39" spans="1:11" ht="15.75" x14ac:dyDescent="0.25">
      <c r="A39" s="3">
        <v>21</v>
      </c>
      <c r="B39" s="3" t="s">
        <v>50</v>
      </c>
      <c r="C39" s="3" t="s">
        <v>51</v>
      </c>
      <c r="D39" s="3">
        <v>14</v>
      </c>
      <c r="E39" s="18">
        <v>14</v>
      </c>
      <c r="F39" s="18">
        <v>0</v>
      </c>
      <c r="G39" s="64"/>
    </row>
    <row r="40" spans="1:11" ht="15.75" customHeight="1" x14ac:dyDescent="0.25">
      <c r="A40" s="3"/>
      <c r="B40" s="125" t="s">
        <v>52</v>
      </c>
      <c r="C40" s="125"/>
      <c r="D40" s="32">
        <f>D39+D38</f>
        <v>28</v>
      </c>
      <c r="E40" s="28">
        <f>E39+E38</f>
        <v>28</v>
      </c>
      <c r="F40" s="28">
        <f>F39+F38</f>
        <v>0</v>
      </c>
      <c r="G40" s="77"/>
    </row>
    <row r="41" spans="1:11" s="8" customFormat="1" ht="27" customHeight="1" x14ac:dyDescent="0.25">
      <c r="A41" s="3">
        <v>22</v>
      </c>
      <c r="B41" s="3" t="s">
        <v>42</v>
      </c>
      <c r="C41" s="3" t="s">
        <v>53</v>
      </c>
      <c r="D41" s="3">
        <v>35</v>
      </c>
      <c r="E41" s="3">
        <v>25</v>
      </c>
      <c r="F41" s="3">
        <v>10</v>
      </c>
      <c r="G41" s="63"/>
    </row>
    <row r="42" spans="1:11" ht="15.75" customHeight="1" x14ac:dyDescent="0.25">
      <c r="A42" s="3"/>
      <c r="B42" s="125" t="s">
        <v>54</v>
      </c>
      <c r="C42" s="125"/>
      <c r="D42" s="32">
        <f>D41+D40+D37+D27</f>
        <v>409</v>
      </c>
      <c r="E42" s="32">
        <f>E41+E40+E37+E27</f>
        <v>338</v>
      </c>
      <c r="F42" s="32">
        <f>F41+F40+F37+F27</f>
        <v>71</v>
      </c>
      <c r="G42" s="78"/>
    </row>
    <row r="43" spans="1:11" ht="15.75" customHeight="1" x14ac:dyDescent="0.25">
      <c r="A43" s="36"/>
      <c r="B43" s="128" t="s">
        <v>55</v>
      </c>
      <c r="C43" s="128"/>
      <c r="D43" s="128"/>
      <c r="E43" s="128"/>
      <c r="F43" s="128"/>
      <c r="G43" s="128"/>
    </row>
    <row r="44" spans="1:11" s="8" customFormat="1" ht="52.5" customHeight="1" x14ac:dyDescent="0.25">
      <c r="A44" s="3">
        <v>23</v>
      </c>
      <c r="B44" s="3" t="s">
        <v>56</v>
      </c>
      <c r="C44" s="3" t="s">
        <v>57</v>
      </c>
      <c r="D44" s="3">
        <v>98</v>
      </c>
      <c r="E44" s="3">
        <v>91</v>
      </c>
      <c r="F44" s="3">
        <v>7</v>
      </c>
      <c r="G44" s="112" t="s">
        <v>220</v>
      </c>
      <c r="H44" s="127" t="s">
        <v>45</v>
      </c>
      <c r="I44" s="127"/>
      <c r="J44" s="127"/>
    </row>
    <row r="45" spans="1:11" ht="15.75" customHeight="1" x14ac:dyDescent="0.25">
      <c r="A45" s="3"/>
      <c r="B45" s="125" t="s">
        <v>14</v>
      </c>
      <c r="C45" s="125"/>
      <c r="D45" s="32">
        <f>D44</f>
        <v>98</v>
      </c>
      <c r="E45" s="32">
        <f>E44</f>
        <v>91</v>
      </c>
      <c r="F45" s="32">
        <f>F44</f>
        <v>7</v>
      </c>
      <c r="G45" s="81"/>
    </row>
    <row r="46" spans="1:11" s="8" customFormat="1" ht="35.85" customHeight="1" x14ac:dyDescent="0.25">
      <c r="A46" s="3">
        <v>24</v>
      </c>
      <c r="B46" s="3" t="s">
        <v>58</v>
      </c>
      <c r="C46" s="3" t="s">
        <v>59</v>
      </c>
      <c r="D46" s="3">
        <v>61</v>
      </c>
      <c r="E46" s="3">
        <v>57</v>
      </c>
      <c r="F46" s="3">
        <v>4</v>
      </c>
      <c r="G46" s="64"/>
      <c r="H46" s="127" t="s">
        <v>45</v>
      </c>
      <c r="I46" s="127"/>
      <c r="J46" s="127"/>
      <c r="K46" s="127"/>
    </row>
    <row r="47" spans="1:11" s="8" customFormat="1" ht="48.75" customHeight="1" x14ac:dyDescent="0.25">
      <c r="A47" s="3">
        <v>25</v>
      </c>
      <c r="B47" s="3" t="s">
        <v>58</v>
      </c>
      <c r="C47" s="3" t="s">
        <v>60</v>
      </c>
      <c r="D47" s="3">
        <v>77</v>
      </c>
      <c r="E47" s="37">
        <v>64</v>
      </c>
      <c r="F47" s="37">
        <v>13</v>
      </c>
      <c r="G47" s="108" t="s">
        <v>188</v>
      </c>
    </row>
    <row r="48" spans="1:11" s="8" customFormat="1" ht="23.25" customHeight="1" x14ac:dyDescent="0.25">
      <c r="A48" s="3">
        <v>26</v>
      </c>
      <c r="B48" s="3" t="s">
        <v>61</v>
      </c>
      <c r="C48" s="3" t="s">
        <v>62</v>
      </c>
      <c r="D48" s="3">
        <v>14</v>
      </c>
      <c r="E48" s="37">
        <v>12</v>
      </c>
      <c r="F48" s="14">
        <v>2</v>
      </c>
      <c r="G48" s="110" t="s">
        <v>195</v>
      </c>
    </row>
    <row r="49" spans="1:11" s="38" customFormat="1" ht="37.5" customHeight="1" x14ac:dyDescent="0.25">
      <c r="A49" s="7">
        <v>27</v>
      </c>
      <c r="B49" s="7" t="s">
        <v>63</v>
      </c>
      <c r="C49" s="7" t="s">
        <v>64</v>
      </c>
      <c r="D49" s="7">
        <v>16</v>
      </c>
      <c r="E49" s="14">
        <v>16</v>
      </c>
      <c r="F49" s="14">
        <v>0</v>
      </c>
      <c r="G49" s="113"/>
      <c r="H49" s="129" t="s">
        <v>65</v>
      </c>
      <c r="I49" s="129"/>
      <c r="J49" s="129"/>
      <c r="K49" s="129"/>
    </row>
    <row r="50" spans="1:11" ht="42.75" customHeight="1" x14ac:dyDescent="0.25">
      <c r="A50" s="3">
        <v>28</v>
      </c>
      <c r="B50" s="3" t="s">
        <v>66</v>
      </c>
      <c r="C50" s="3" t="s">
        <v>67</v>
      </c>
      <c r="D50" s="3">
        <v>24</v>
      </c>
      <c r="E50" s="3">
        <v>22</v>
      </c>
      <c r="F50" s="3">
        <v>2</v>
      </c>
      <c r="G50" s="100" t="s">
        <v>207</v>
      </c>
      <c r="H50" s="39"/>
      <c r="I50" s="39"/>
      <c r="J50" s="39"/>
      <c r="K50" s="39"/>
    </row>
    <row r="51" spans="1:11" s="8" customFormat="1" ht="17.25" hidden="1" customHeight="1" x14ac:dyDescent="0.25">
      <c r="A51" s="3">
        <v>31</v>
      </c>
      <c r="B51" s="3" t="s">
        <v>68</v>
      </c>
      <c r="C51" s="3" t="s">
        <v>69</v>
      </c>
      <c r="D51" s="3">
        <v>0</v>
      </c>
      <c r="E51" s="3">
        <v>0</v>
      </c>
      <c r="F51" s="7">
        <v>0</v>
      </c>
      <c r="G51" s="64"/>
      <c r="H51" s="40"/>
      <c r="I51" s="40"/>
      <c r="J51" s="40"/>
      <c r="K51" s="40"/>
    </row>
    <row r="52" spans="1:11" s="8" customFormat="1" ht="0.75" customHeight="1" x14ac:dyDescent="0.25">
      <c r="A52" s="3">
        <v>32</v>
      </c>
      <c r="B52" s="3" t="s">
        <v>58</v>
      </c>
      <c r="C52" s="3" t="s">
        <v>70</v>
      </c>
      <c r="D52" s="3">
        <v>0</v>
      </c>
      <c r="E52" s="3">
        <v>0</v>
      </c>
      <c r="F52" s="3">
        <v>0</v>
      </c>
      <c r="G52" s="64"/>
      <c r="H52" s="40"/>
      <c r="I52" s="40"/>
      <c r="J52" s="40"/>
      <c r="K52" s="40"/>
    </row>
    <row r="53" spans="1:11" s="8" customFormat="1" ht="60.75" customHeight="1" x14ac:dyDescent="0.25">
      <c r="A53" s="3">
        <v>29</v>
      </c>
      <c r="B53" s="3" t="s">
        <v>71</v>
      </c>
      <c r="C53" s="3" t="s">
        <v>72</v>
      </c>
      <c r="D53" s="3">
        <v>40</v>
      </c>
      <c r="E53" s="3">
        <v>29</v>
      </c>
      <c r="F53" s="3">
        <v>11</v>
      </c>
      <c r="G53" s="103" t="s">
        <v>189</v>
      </c>
      <c r="H53" s="127" t="s">
        <v>73</v>
      </c>
      <c r="I53" s="127"/>
      <c r="J53" s="127"/>
      <c r="K53" s="40"/>
    </row>
    <row r="54" spans="1:11" s="8" customFormat="1" ht="45.75" customHeight="1" x14ac:dyDescent="0.25">
      <c r="A54" s="41" t="s">
        <v>74</v>
      </c>
      <c r="B54" s="3" t="s">
        <v>66</v>
      </c>
      <c r="C54" s="3" t="s">
        <v>75</v>
      </c>
      <c r="D54" s="3">
        <v>40</v>
      </c>
      <c r="E54" s="3">
        <v>36</v>
      </c>
      <c r="F54" s="42">
        <v>4</v>
      </c>
      <c r="G54" s="110" t="s">
        <v>206</v>
      </c>
      <c r="H54" s="40"/>
      <c r="I54" s="40"/>
      <c r="J54" s="40"/>
      <c r="K54" s="40"/>
    </row>
    <row r="55" spans="1:11" s="8" customFormat="1" ht="40.5" hidden="1" customHeight="1" x14ac:dyDescent="0.25">
      <c r="A55" s="3">
        <v>35</v>
      </c>
      <c r="B55" s="3" t="s">
        <v>58</v>
      </c>
      <c r="C55" s="3" t="s">
        <v>76</v>
      </c>
      <c r="D55" s="3">
        <v>0</v>
      </c>
      <c r="E55" s="3">
        <v>0</v>
      </c>
      <c r="F55" s="3">
        <v>0</v>
      </c>
      <c r="G55" s="110"/>
      <c r="H55" s="40"/>
      <c r="I55" s="40"/>
      <c r="J55" s="40"/>
      <c r="K55" s="40"/>
    </row>
    <row r="56" spans="1:11" s="8" customFormat="1" ht="47.25" hidden="1" x14ac:dyDescent="0.25">
      <c r="A56" s="3">
        <v>36</v>
      </c>
      <c r="B56" s="3" t="s">
        <v>58</v>
      </c>
      <c r="C56" s="3" t="s">
        <v>77</v>
      </c>
      <c r="D56" s="3">
        <v>0</v>
      </c>
      <c r="E56" s="3">
        <v>0</v>
      </c>
      <c r="F56" s="3">
        <v>0</v>
      </c>
      <c r="G56" s="110" t="s">
        <v>182</v>
      </c>
      <c r="H56" s="40"/>
      <c r="I56" s="40"/>
      <c r="J56" s="40"/>
      <c r="K56" s="40"/>
    </row>
    <row r="57" spans="1:11" ht="72.75" customHeight="1" x14ac:dyDescent="0.25">
      <c r="A57" s="3">
        <v>31</v>
      </c>
      <c r="B57" s="3" t="s">
        <v>68</v>
      </c>
      <c r="C57" s="3" t="s">
        <v>78</v>
      </c>
      <c r="D57" s="3">
        <v>24</v>
      </c>
      <c r="E57" s="3">
        <v>18</v>
      </c>
      <c r="F57" s="3">
        <v>6</v>
      </c>
      <c r="G57" s="110" t="s">
        <v>221</v>
      </c>
      <c r="H57" s="39"/>
      <c r="I57" s="39"/>
      <c r="J57" s="39"/>
      <c r="K57" s="39"/>
    </row>
    <row r="58" spans="1:11" ht="81.75" customHeight="1" x14ac:dyDescent="0.25">
      <c r="A58" s="3">
        <v>32</v>
      </c>
      <c r="B58" s="43" t="s">
        <v>56</v>
      </c>
      <c r="C58" s="11" t="s">
        <v>79</v>
      </c>
      <c r="D58" s="3">
        <v>85</v>
      </c>
      <c r="E58" s="3">
        <v>72</v>
      </c>
      <c r="F58" s="3">
        <v>13</v>
      </c>
      <c r="G58" s="98" t="s">
        <v>222</v>
      </c>
      <c r="H58" s="39"/>
      <c r="I58" s="39"/>
      <c r="J58" s="39"/>
      <c r="K58" s="39"/>
    </row>
    <row r="59" spans="1:11" ht="15.75" customHeight="1" x14ac:dyDescent="0.25">
      <c r="A59" s="3"/>
      <c r="B59" s="125" t="s">
        <v>18</v>
      </c>
      <c r="C59" s="125"/>
      <c r="D59" s="32">
        <f>D57+D56+D55+D54+D53+D52+D51+D50+D49+D48+D47+D46</f>
        <v>296</v>
      </c>
      <c r="E59" s="32">
        <f>E57+E56+E55+E54+E53+E52+E51+E50+E49+E48+E47+E46</f>
        <v>254</v>
      </c>
      <c r="F59" s="32">
        <f>F57+F56+F55+F54+F53+F52+F51+F50+F49+F48+F47+F46</f>
        <v>42</v>
      </c>
      <c r="G59" s="79"/>
      <c r="H59" s="39"/>
      <c r="I59" s="39"/>
      <c r="J59" s="39"/>
      <c r="K59" s="39"/>
    </row>
    <row r="60" spans="1:11" ht="48" hidden="1" customHeight="1" x14ac:dyDescent="0.25">
      <c r="A60" s="3"/>
      <c r="B60" s="36"/>
      <c r="C60" s="36"/>
      <c r="D60" s="36"/>
      <c r="E60" s="44"/>
      <c r="F60" s="44"/>
      <c r="G60" s="80"/>
      <c r="H60" s="39"/>
      <c r="I60" s="39"/>
      <c r="J60" s="39"/>
      <c r="K60" s="39"/>
    </row>
    <row r="61" spans="1:11" ht="15.75" hidden="1" customHeight="1" x14ac:dyDescent="0.25">
      <c r="A61" s="3"/>
      <c r="B61" s="125" t="s">
        <v>52</v>
      </c>
      <c r="C61" s="125"/>
      <c r="D61" s="32">
        <v>0</v>
      </c>
      <c r="E61" s="45">
        <f>E60</f>
        <v>0</v>
      </c>
      <c r="F61" s="45">
        <f>F60</f>
        <v>0</v>
      </c>
      <c r="G61" s="81"/>
      <c r="H61" s="39"/>
      <c r="I61" s="39"/>
      <c r="J61" s="39"/>
      <c r="K61" s="39"/>
    </row>
    <row r="62" spans="1:11" ht="15.75" customHeight="1" x14ac:dyDescent="0.25">
      <c r="A62" s="3"/>
      <c r="B62" s="125" t="s">
        <v>80</v>
      </c>
      <c r="C62" s="125"/>
      <c r="D62" s="32">
        <f>D59+D45</f>
        <v>394</v>
      </c>
      <c r="E62" s="32">
        <f>E59+E45</f>
        <v>345</v>
      </c>
      <c r="F62" s="32">
        <f>F59+F45</f>
        <v>49</v>
      </c>
      <c r="G62" s="78"/>
      <c r="H62" s="39"/>
      <c r="I62" s="39"/>
      <c r="J62" s="39"/>
      <c r="K62" s="39"/>
    </row>
    <row r="63" spans="1:11" ht="15.75" customHeight="1" x14ac:dyDescent="0.25">
      <c r="A63" s="36"/>
      <c r="B63" s="128" t="s">
        <v>81</v>
      </c>
      <c r="C63" s="128"/>
      <c r="D63" s="128"/>
      <c r="E63" s="128"/>
      <c r="F63" s="128"/>
      <c r="G63" s="128"/>
      <c r="H63" s="39"/>
      <c r="I63" s="39"/>
      <c r="J63" s="39"/>
      <c r="K63" s="39"/>
    </row>
    <row r="64" spans="1:11" ht="25.5" customHeight="1" x14ac:dyDescent="0.25">
      <c r="A64" s="18">
        <v>33</v>
      </c>
      <c r="B64" s="18" t="s">
        <v>82</v>
      </c>
      <c r="C64" s="18" t="s">
        <v>83</v>
      </c>
      <c r="D64" s="46">
        <v>7</v>
      </c>
      <c r="E64" s="47">
        <v>7</v>
      </c>
      <c r="F64" s="47">
        <v>0</v>
      </c>
      <c r="G64" s="82"/>
      <c r="H64" s="39"/>
      <c r="I64" s="39"/>
      <c r="J64" s="39"/>
      <c r="K64" s="39"/>
    </row>
    <row r="65" spans="1:11" s="8" customFormat="1" ht="26.85" customHeight="1" x14ac:dyDescent="0.25">
      <c r="A65" s="3">
        <v>34</v>
      </c>
      <c r="B65" s="3" t="s">
        <v>84</v>
      </c>
      <c r="C65" s="7" t="s">
        <v>85</v>
      </c>
      <c r="D65" s="48">
        <v>30</v>
      </c>
      <c r="E65" s="14">
        <v>37</v>
      </c>
      <c r="F65" s="14">
        <v>0</v>
      </c>
      <c r="G65" s="82"/>
      <c r="H65" s="127" t="s">
        <v>45</v>
      </c>
      <c r="I65" s="127"/>
      <c r="J65" s="127"/>
      <c r="K65" s="40"/>
    </row>
    <row r="66" spans="1:11" s="8" customFormat="1" ht="67.5" customHeight="1" x14ac:dyDescent="0.25">
      <c r="A66" s="3">
        <v>35</v>
      </c>
      <c r="B66" s="3" t="s">
        <v>87</v>
      </c>
      <c r="C66" s="3" t="s">
        <v>88</v>
      </c>
      <c r="D66" s="35">
        <v>18</v>
      </c>
      <c r="E66" s="37">
        <v>15</v>
      </c>
      <c r="F66" s="37">
        <v>3</v>
      </c>
      <c r="G66" s="105" t="s">
        <v>197</v>
      </c>
    </row>
    <row r="67" spans="1:11" ht="15.75" customHeight="1" x14ac:dyDescent="0.25">
      <c r="A67" s="3"/>
      <c r="B67" s="130" t="s">
        <v>14</v>
      </c>
      <c r="C67" s="130"/>
      <c r="D67" s="30">
        <f>D66+D65+D64</f>
        <v>55</v>
      </c>
      <c r="E67" s="49">
        <f>E66+E65+E64</f>
        <v>59</v>
      </c>
      <c r="F67" s="49">
        <f>F66+F65+F64</f>
        <v>3</v>
      </c>
      <c r="G67" s="83"/>
    </row>
    <row r="68" spans="1:11" ht="39.75" customHeight="1" x14ac:dyDescent="0.25">
      <c r="A68" s="3">
        <v>36</v>
      </c>
      <c r="B68" s="3" t="s">
        <v>89</v>
      </c>
      <c r="C68" s="3" t="s">
        <v>90</v>
      </c>
      <c r="D68" s="35">
        <v>7</v>
      </c>
      <c r="E68" s="37">
        <v>4</v>
      </c>
      <c r="F68" s="37">
        <v>3</v>
      </c>
      <c r="G68" s="97" t="s">
        <v>210</v>
      </c>
    </row>
    <row r="69" spans="1:11" ht="21" customHeight="1" x14ac:dyDescent="0.25">
      <c r="A69" s="3">
        <v>37</v>
      </c>
      <c r="B69" s="3" t="s">
        <v>91</v>
      </c>
      <c r="C69" s="3" t="s">
        <v>92</v>
      </c>
      <c r="D69" s="35">
        <v>7</v>
      </c>
      <c r="E69" s="37">
        <v>10</v>
      </c>
      <c r="F69" s="37">
        <v>0</v>
      </c>
      <c r="G69" s="97" t="s">
        <v>198</v>
      </c>
      <c r="I69" s="8"/>
    </row>
    <row r="70" spans="1:11" s="8" customFormat="1" ht="33.200000000000003" customHeight="1" x14ac:dyDescent="0.25">
      <c r="A70" s="3">
        <v>38</v>
      </c>
      <c r="B70" s="13" t="s">
        <v>93</v>
      </c>
      <c r="C70" s="12" t="s">
        <v>94</v>
      </c>
      <c r="D70" s="50">
        <v>62</v>
      </c>
      <c r="E70" s="51">
        <v>53</v>
      </c>
      <c r="F70" s="51">
        <v>9</v>
      </c>
      <c r="G70" s="97"/>
    </row>
    <row r="71" spans="1:11" ht="39.75" customHeight="1" x14ac:dyDescent="0.25">
      <c r="A71" s="3">
        <v>39</v>
      </c>
      <c r="B71" s="3" t="s">
        <v>82</v>
      </c>
      <c r="C71" s="3" t="s">
        <v>95</v>
      </c>
      <c r="D71" s="3">
        <v>21</v>
      </c>
      <c r="E71" s="37">
        <v>21</v>
      </c>
      <c r="F71" s="37">
        <v>0</v>
      </c>
      <c r="G71" s="97"/>
      <c r="H71" s="131" t="s">
        <v>45</v>
      </c>
      <c r="I71" s="131"/>
      <c r="J71" s="131"/>
    </row>
    <row r="72" spans="1:11" ht="44.25" hidden="1" customHeight="1" x14ac:dyDescent="0.25">
      <c r="A72" s="3">
        <v>42</v>
      </c>
      <c r="B72" s="3" t="s">
        <v>96</v>
      </c>
      <c r="C72" s="3" t="s">
        <v>97</v>
      </c>
      <c r="D72" s="3">
        <v>0</v>
      </c>
      <c r="E72" s="37">
        <v>0</v>
      </c>
      <c r="F72" s="37">
        <v>0</v>
      </c>
      <c r="G72" s="82" t="s">
        <v>86</v>
      </c>
      <c r="I72" s="8"/>
    </row>
    <row r="73" spans="1:11" s="8" customFormat="1" ht="34.5" customHeight="1" x14ac:dyDescent="0.25">
      <c r="A73" s="3">
        <v>40</v>
      </c>
      <c r="B73" s="3" t="s">
        <v>98</v>
      </c>
      <c r="C73" s="3" t="s">
        <v>99</v>
      </c>
      <c r="D73" s="3">
        <v>32</v>
      </c>
      <c r="E73" s="37">
        <v>32</v>
      </c>
      <c r="F73" s="37">
        <v>0</v>
      </c>
      <c r="G73" s="97"/>
    </row>
    <row r="74" spans="1:11" ht="45" hidden="1" customHeight="1" x14ac:dyDescent="0.25">
      <c r="A74" s="3"/>
      <c r="B74" s="36" t="s">
        <v>87</v>
      </c>
      <c r="C74" s="3" t="s">
        <v>100</v>
      </c>
      <c r="D74" s="35">
        <v>0</v>
      </c>
      <c r="E74" s="37">
        <v>0</v>
      </c>
      <c r="F74" s="37">
        <v>0</v>
      </c>
      <c r="G74" s="82" t="s">
        <v>101</v>
      </c>
      <c r="I74" s="8"/>
    </row>
    <row r="75" spans="1:11" s="8" customFormat="1" ht="53.25" customHeight="1" x14ac:dyDescent="0.25">
      <c r="A75" s="3">
        <v>41</v>
      </c>
      <c r="B75" s="3" t="s">
        <v>102</v>
      </c>
      <c r="C75" s="3" t="s">
        <v>103</v>
      </c>
      <c r="D75" s="35">
        <v>40</v>
      </c>
      <c r="E75" s="37">
        <v>36</v>
      </c>
      <c r="F75" s="37">
        <v>4</v>
      </c>
      <c r="G75" s="97" t="s">
        <v>199</v>
      </c>
      <c r="H75" s="52"/>
      <c r="I75" s="52"/>
      <c r="J75"/>
    </row>
    <row r="76" spans="1:11" ht="15.75" customHeight="1" x14ac:dyDescent="0.25">
      <c r="A76" s="3"/>
      <c r="B76" s="130" t="s">
        <v>18</v>
      </c>
      <c r="C76" s="130"/>
      <c r="D76" s="30">
        <f>D75+D74+D73+D72+D71+D70+D69+D68</f>
        <v>169</v>
      </c>
      <c r="E76" s="49">
        <f>E75+E74+E73+E72+E71+E70+E69+E68</f>
        <v>156</v>
      </c>
      <c r="F76" s="49">
        <f>F75+F74+F73+F72+F71+F70+F69+F68</f>
        <v>16</v>
      </c>
      <c r="G76" s="82"/>
    </row>
    <row r="77" spans="1:11" ht="27.75" hidden="1" customHeight="1" x14ac:dyDescent="0.25">
      <c r="A77" s="3"/>
      <c r="B77" s="3" t="s">
        <v>104</v>
      </c>
      <c r="C77" s="3" t="s">
        <v>105</v>
      </c>
      <c r="D77" s="35">
        <v>0</v>
      </c>
      <c r="E77" s="37">
        <v>0</v>
      </c>
      <c r="F77" s="37">
        <v>0</v>
      </c>
      <c r="G77" s="63" t="s">
        <v>106</v>
      </c>
      <c r="I77" s="8"/>
    </row>
    <row r="78" spans="1:11" s="8" customFormat="1" ht="29.25" customHeight="1" x14ac:dyDescent="0.25">
      <c r="A78" s="3">
        <v>42</v>
      </c>
      <c r="B78" s="3" t="s">
        <v>107</v>
      </c>
      <c r="C78" s="3" t="s">
        <v>108</v>
      </c>
      <c r="D78" s="35">
        <v>7</v>
      </c>
      <c r="E78" s="37">
        <v>5</v>
      </c>
      <c r="F78" s="37">
        <v>2</v>
      </c>
      <c r="G78" s="133" t="s">
        <v>200</v>
      </c>
    </row>
    <row r="79" spans="1:11" s="8" customFormat="1" ht="29.25" customHeight="1" x14ac:dyDescent="0.25">
      <c r="A79" s="3">
        <v>43</v>
      </c>
      <c r="B79" s="3" t="s">
        <v>109</v>
      </c>
      <c r="C79" s="3" t="s">
        <v>110</v>
      </c>
      <c r="D79" s="35">
        <v>14</v>
      </c>
      <c r="E79" s="37">
        <v>14</v>
      </c>
      <c r="F79" s="37">
        <v>0</v>
      </c>
      <c r="G79" s="63"/>
    </row>
    <row r="80" spans="1:11" s="8" customFormat="1" ht="24" customHeight="1" x14ac:dyDescent="0.25">
      <c r="A80" s="3">
        <v>44</v>
      </c>
      <c r="B80" s="3" t="s">
        <v>111</v>
      </c>
      <c r="C80" s="3" t="s">
        <v>112</v>
      </c>
      <c r="D80" s="35">
        <v>8</v>
      </c>
      <c r="E80" s="37">
        <v>8</v>
      </c>
      <c r="F80" s="14">
        <v>0</v>
      </c>
      <c r="G80" s="63"/>
    </row>
    <row r="81" spans="1:11" ht="18.75" customHeight="1" x14ac:dyDescent="0.25">
      <c r="A81" s="3"/>
      <c r="B81" s="130" t="s">
        <v>52</v>
      </c>
      <c r="C81" s="130"/>
      <c r="D81" s="49">
        <f>D80+D79+D78+D77</f>
        <v>29</v>
      </c>
      <c r="E81" s="49">
        <f>E80+E79+E78+E77</f>
        <v>27</v>
      </c>
      <c r="F81" s="49">
        <f>F80+F79+F78+F77</f>
        <v>2</v>
      </c>
      <c r="G81" s="84"/>
    </row>
    <row r="82" spans="1:11" ht="24.95" customHeight="1" x14ac:dyDescent="0.25">
      <c r="A82" s="3">
        <v>45</v>
      </c>
      <c r="B82" s="3" t="s">
        <v>89</v>
      </c>
      <c r="C82" s="3" t="s">
        <v>113</v>
      </c>
      <c r="D82" s="35">
        <v>151</v>
      </c>
      <c r="E82" s="37">
        <v>123</v>
      </c>
      <c r="F82" s="37">
        <v>28</v>
      </c>
      <c r="G82" s="82" t="s">
        <v>184</v>
      </c>
    </row>
    <row r="83" spans="1:11" ht="36.75" customHeight="1" x14ac:dyDescent="0.25">
      <c r="A83" s="3">
        <v>46</v>
      </c>
      <c r="B83" s="3" t="s">
        <v>102</v>
      </c>
      <c r="C83" s="3" t="s">
        <v>114</v>
      </c>
      <c r="D83" s="35">
        <v>205</v>
      </c>
      <c r="E83" s="37">
        <v>142</v>
      </c>
      <c r="F83" s="37">
        <v>63</v>
      </c>
      <c r="G83" s="82" t="s">
        <v>183</v>
      </c>
      <c r="K83" t="s">
        <v>115</v>
      </c>
    </row>
    <row r="84" spans="1:11" ht="15.75" customHeight="1" x14ac:dyDescent="0.25">
      <c r="A84" s="3"/>
      <c r="B84" s="125" t="s">
        <v>116</v>
      </c>
      <c r="C84" s="125"/>
      <c r="D84" s="31">
        <f>D83+D82</f>
        <v>356</v>
      </c>
      <c r="E84" s="53">
        <f>E83+E82</f>
        <v>265</v>
      </c>
      <c r="F84" s="53">
        <f>F83+F82</f>
        <v>91</v>
      </c>
      <c r="G84" s="85"/>
    </row>
    <row r="85" spans="1:11" ht="15.75" customHeight="1" x14ac:dyDescent="0.25">
      <c r="A85" s="3"/>
      <c r="B85" s="125" t="s">
        <v>117</v>
      </c>
      <c r="C85" s="125"/>
      <c r="D85" s="32">
        <f>D84+D81+D76+D67</f>
        <v>609</v>
      </c>
      <c r="E85" s="34">
        <f>E84+E81+E76+E67</f>
        <v>507</v>
      </c>
      <c r="F85" s="34">
        <f>F84+F81+F76+F67</f>
        <v>112</v>
      </c>
      <c r="G85" s="85"/>
    </row>
    <row r="86" spans="1:11" ht="15.75" customHeight="1" x14ac:dyDescent="0.25">
      <c r="A86" s="128" t="s">
        <v>118</v>
      </c>
      <c r="B86" s="128"/>
      <c r="C86" s="128"/>
      <c r="D86" s="128"/>
      <c r="E86" s="128"/>
      <c r="F86" s="128"/>
      <c r="G86" s="128"/>
      <c r="I86" s="54"/>
    </row>
    <row r="87" spans="1:11" s="54" customFormat="1" ht="40.5" customHeight="1" x14ac:dyDescent="0.25">
      <c r="A87" s="3">
        <v>47</v>
      </c>
      <c r="B87" s="3" t="s">
        <v>119</v>
      </c>
      <c r="C87" s="3" t="s">
        <v>120</v>
      </c>
      <c r="D87" s="3">
        <v>14</v>
      </c>
      <c r="E87" s="3">
        <v>15</v>
      </c>
      <c r="F87" s="3">
        <v>0</v>
      </c>
      <c r="G87" s="106"/>
    </row>
    <row r="88" spans="1:11" ht="58.5" customHeight="1" x14ac:dyDescent="0.25">
      <c r="A88" s="3">
        <v>48</v>
      </c>
      <c r="B88" s="3" t="s">
        <v>121</v>
      </c>
      <c r="C88" s="3" t="s">
        <v>122</v>
      </c>
      <c r="D88" s="3">
        <v>16</v>
      </c>
      <c r="E88" s="3">
        <v>12</v>
      </c>
      <c r="F88" s="3">
        <v>4</v>
      </c>
      <c r="G88" s="87" t="s">
        <v>211</v>
      </c>
    </row>
    <row r="89" spans="1:11" ht="47.25" x14ac:dyDescent="0.25">
      <c r="A89" s="3">
        <v>49</v>
      </c>
      <c r="B89" s="3" t="s">
        <v>123</v>
      </c>
      <c r="C89" s="3" t="s">
        <v>124</v>
      </c>
      <c r="D89" s="3">
        <v>14</v>
      </c>
      <c r="E89" s="3">
        <v>8</v>
      </c>
      <c r="F89" s="7">
        <v>6</v>
      </c>
      <c r="G89" s="96" t="s">
        <v>212</v>
      </c>
      <c r="I89" s="8"/>
    </row>
    <row r="90" spans="1:11" s="8" customFormat="1" ht="31.5" x14ac:dyDescent="0.25">
      <c r="A90" s="3">
        <v>50</v>
      </c>
      <c r="B90" s="3" t="s">
        <v>125</v>
      </c>
      <c r="C90" s="3" t="s">
        <v>126</v>
      </c>
      <c r="D90" s="3">
        <v>21</v>
      </c>
      <c r="E90" s="3">
        <v>20</v>
      </c>
      <c r="F90" s="3">
        <v>1</v>
      </c>
      <c r="G90" s="96" t="s">
        <v>213</v>
      </c>
    </row>
    <row r="91" spans="1:11" s="8" customFormat="1" ht="45" customHeight="1" x14ac:dyDescent="0.25">
      <c r="A91" s="3">
        <v>51</v>
      </c>
      <c r="B91" s="3" t="s">
        <v>127</v>
      </c>
      <c r="C91" s="3" t="s">
        <v>128</v>
      </c>
      <c r="D91" s="3">
        <v>48</v>
      </c>
      <c r="E91" s="3">
        <v>46</v>
      </c>
      <c r="F91" s="3">
        <v>2</v>
      </c>
      <c r="G91" s="96" t="s">
        <v>214</v>
      </c>
    </row>
    <row r="92" spans="1:11" ht="15.75" customHeight="1" x14ac:dyDescent="0.25">
      <c r="A92" s="3"/>
      <c r="B92" s="125" t="s">
        <v>14</v>
      </c>
      <c r="C92" s="125"/>
      <c r="D92" s="32">
        <f>D91+D90+D89+D88+D87</f>
        <v>113</v>
      </c>
      <c r="E92" s="28">
        <f>E91+E90+E89+E88+E87</f>
        <v>101</v>
      </c>
      <c r="F92" s="28">
        <f>F91+F90+F89+F88+F87</f>
        <v>13</v>
      </c>
      <c r="G92" s="88"/>
      <c r="I92" s="8"/>
    </row>
    <row r="93" spans="1:11" s="8" customFormat="1" ht="38.25" customHeight="1" x14ac:dyDescent="0.25">
      <c r="A93" s="3">
        <v>52</v>
      </c>
      <c r="B93" s="3" t="s">
        <v>129</v>
      </c>
      <c r="C93" s="3" t="s">
        <v>130</v>
      </c>
      <c r="D93" s="3">
        <v>14</v>
      </c>
      <c r="E93" s="3">
        <v>14</v>
      </c>
      <c r="F93" s="3">
        <v>0</v>
      </c>
      <c r="G93" s="86"/>
    </row>
    <row r="94" spans="1:11" s="8" customFormat="1" ht="26.25" customHeight="1" x14ac:dyDescent="0.25">
      <c r="A94" s="3">
        <v>53</v>
      </c>
      <c r="B94" s="3" t="s">
        <v>131</v>
      </c>
      <c r="C94" s="3" t="s">
        <v>132</v>
      </c>
      <c r="D94" s="7">
        <v>14</v>
      </c>
      <c r="E94" s="7">
        <v>14</v>
      </c>
      <c r="F94" s="3">
        <v>0</v>
      </c>
      <c r="G94" s="86"/>
    </row>
    <row r="95" spans="1:11" s="8" customFormat="1" ht="31.5" customHeight="1" x14ac:dyDescent="0.25">
      <c r="A95" s="3">
        <v>54</v>
      </c>
      <c r="B95" s="3" t="s">
        <v>133</v>
      </c>
      <c r="C95" s="3" t="s">
        <v>134</v>
      </c>
      <c r="D95" s="3">
        <v>23</v>
      </c>
      <c r="E95" s="3">
        <v>19</v>
      </c>
      <c r="F95" s="3">
        <v>4</v>
      </c>
      <c r="G95" s="96" t="s">
        <v>215</v>
      </c>
      <c r="H95" s="55"/>
    </row>
    <row r="96" spans="1:11" s="8" customFormat="1" ht="44.25" customHeight="1" x14ac:dyDescent="0.25">
      <c r="A96" s="3">
        <v>55</v>
      </c>
      <c r="B96" s="3" t="s">
        <v>135</v>
      </c>
      <c r="C96" s="3" t="s">
        <v>136</v>
      </c>
      <c r="D96" s="3">
        <v>21</v>
      </c>
      <c r="E96" s="3">
        <v>18</v>
      </c>
      <c r="F96" s="3">
        <v>3</v>
      </c>
      <c r="G96" s="96" t="s">
        <v>187</v>
      </c>
    </row>
    <row r="97" spans="1:9" s="8" customFormat="1" ht="41.25" customHeight="1" x14ac:dyDescent="0.25">
      <c r="A97" s="3">
        <v>56</v>
      </c>
      <c r="B97" s="3" t="s">
        <v>125</v>
      </c>
      <c r="C97" s="3" t="s">
        <v>137</v>
      </c>
      <c r="D97" s="3">
        <v>24</v>
      </c>
      <c r="E97" s="3">
        <v>19</v>
      </c>
      <c r="F97" s="3">
        <v>5</v>
      </c>
      <c r="G97" s="96" t="s">
        <v>216</v>
      </c>
    </row>
    <row r="98" spans="1:9" ht="50.25" customHeight="1" x14ac:dyDescent="0.25">
      <c r="A98" s="3">
        <v>57</v>
      </c>
      <c r="B98" s="3" t="s">
        <v>119</v>
      </c>
      <c r="C98" s="3" t="s">
        <v>138</v>
      </c>
      <c r="D98" s="7">
        <v>56</v>
      </c>
      <c r="E98" s="7">
        <v>57</v>
      </c>
      <c r="F98" s="7">
        <v>0</v>
      </c>
      <c r="G98" s="89" t="s">
        <v>181</v>
      </c>
    </row>
    <row r="99" spans="1:9" ht="39" hidden="1" customHeight="1" x14ac:dyDescent="0.25">
      <c r="A99" s="3"/>
      <c r="B99" s="3" t="s">
        <v>127</v>
      </c>
      <c r="C99" s="3" t="s">
        <v>139</v>
      </c>
      <c r="D99" s="3"/>
      <c r="E99" s="3"/>
      <c r="F99" s="3"/>
      <c r="G99" s="64" t="s">
        <v>140</v>
      </c>
    </row>
    <row r="100" spans="1:9" ht="30.75" hidden="1" customHeight="1" x14ac:dyDescent="0.25">
      <c r="A100" s="3"/>
      <c r="B100" s="3" t="s">
        <v>127</v>
      </c>
      <c r="C100" s="3" t="s">
        <v>141</v>
      </c>
      <c r="D100" s="3"/>
      <c r="E100" s="3"/>
      <c r="F100" s="3"/>
      <c r="G100" s="64" t="s">
        <v>140</v>
      </c>
    </row>
    <row r="101" spans="1:9" ht="15.75" customHeight="1" x14ac:dyDescent="0.25">
      <c r="A101" s="3"/>
      <c r="B101" s="125" t="s">
        <v>18</v>
      </c>
      <c r="C101" s="125"/>
      <c r="D101" s="32">
        <f>D100+D99+D98+D97+D96+D95+D94+D93</f>
        <v>152</v>
      </c>
      <c r="E101" s="28">
        <f>E100+E99+E98+E97+E96+E95+E94+E93</f>
        <v>141</v>
      </c>
      <c r="F101" s="28">
        <f>F100+F99+F98+F97+F96+F95+F94+F93</f>
        <v>12</v>
      </c>
      <c r="G101" s="90"/>
    </row>
    <row r="102" spans="1:9" ht="15.75" customHeight="1" x14ac:dyDescent="0.25">
      <c r="A102" s="3"/>
      <c r="B102" s="125" t="s">
        <v>142</v>
      </c>
      <c r="C102" s="125"/>
      <c r="D102" s="32">
        <f>D101+D92</f>
        <v>265</v>
      </c>
      <c r="E102" s="32">
        <f>E101+E92</f>
        <v>242</v>
      </c>
      <c r="F102" s="32">
        <f>F101+F92</f>
        <v>25</v>
      </c>
      <c r="G102" s="78"/>
    </row>
    <row r="103" spans="1:9" ht="22.5" customHeight="1" x14ac:dyDescent="0.25">
      <c r="A103" s="3"/>
      <c r="B103" s="132" t="s">
        <v>143</v>
      </c>
      <c r="C103" s="132"/>
      <c r="D103" s="132"/>
      <c r="E103" s="132"/>
      <c r="F103" s="132"/>
      <c r="G103" s="132"/>
      <c r="I103" s="8"/>
    </row>
    <row r="104" spans="1:9" s="8" customFormat="1" ht="30.75" customHeight="1" x14ac:dyDescent="0.25">
      <c r="A104" s="3">
        <v>58</v>
      </c>
      <c r="B104" s="3" t="s">
        <v>144</v>
      </c>
      <c r="C104" s="7" t="s">
        <v>145</v>
      </c>
      <c r="D104" s="3">
        <v>32</v>
      </c>
      <c r="E104" s="57">
        <v>30</v>
      </c>
      <c r="F104" s="57">
        <v>2</v>
      </c>
      <c r="G104" s="99" t="s">
        <v>179</v>
      </c>
    </row>
    <row r="105" spans="1:9" ht="15.75" customHeight="1" x14ac:dyDescent="0.25">
      <c r="A105" s="3"/>
      <c r="B105" s="125" t="s">
        <v>14</v>
      </c>
      <c r="C105" s="125"/>
      <c r="D105" s="32">
        <f>D104</f>
        <v>32</v>
      </c>
      <c r="E105" s="58">
        <f>E104</f>
        <v>30</v>
      </c>
      <c r="F105" s="58">
        <f>F104</f>
        <v>2</v>
      </c>
      <c r="G105" s="91"/>
      <c r="I105" s="8"/>
    </row>
    <row r="106" spans="1:9" s="8" customFormat="1" ht="31.5" x14ac:dyDescent="0.25">
      <c r="A106" s="3">
        <v>59</v>
      </c>
      <c r="B106" s="3" t="s">
        <v>146</v>
      </c>
      <c r="C106" s="7" t="s">
        <v>147</v>
      </c>
      <c r="D106" s="37">
        <v>23</v>
      </c>
      <c r="E106" s="14">
        <v>23</v>
      </c>
      <c r="F106" s="14">
        <v>0</v>
      </c>
      <c r="G106" s="92"/>
    </row>
    <row r="107" spans="1:9" s="8" customFormat="1" ht="27" customHeight="1" x14ac:dyDescent="0.25">
      <c r="A107" s="3">
        <v>60</v>
      </c>
      <c r="B107" s="3" t="s">
        <v>148</v>
      </c>
      <c r="C107" s="7" t="s">
        <v>149</v>
      </c>
      <c r="D107" s="14">
        <v>16</v>
      </c>
      <c r="E107" s="14">
        <v>16</v>
      </c>
      <c r="F107" s="14">
        <v>0</v>
      </c>
      <c r="G107" s="92"/>
    </row>
    <row r="108" spans="1:9" s="8" customFormat="1" ht="35.25" customHeight="1" x14ac:dyDescent="0.25">
      <c r="A108" s="3">
        <v>61</v>
      </c>
      <c r="B108" s="3" t="s">
        <v>144</v>
      </c>
      <c r="C108" s="7" t="s">
        <v>150</v>
      </c>
      <c r="D108" s="37">
        <v>32</v>
      </c>
      <c r="E108" s="57">
        <v>26</v>
      </c>
      <c r="F108" s="57">
        <v>6</v>
      </c>
      <c r="G108" s="109" t="s">
        <v>217</v>
      </c>
    </row>
    <row r="109" spans="1:9" s="8" customFormat="1" ht="36.75" customHeight="1" x14ac:dyDescent="0.25">
      <c r="A109" s="3">
        <v>62</v>
      </c>
      <c r="B109" s="3" t="s">
        <v>146</v>
      </c>
      <c r="C109" s="7" t="s">
        <v>151</v>
      </c>
      <c r="D109" s="37">
        <v>32</v>
      </c>
      <c r="E109" s="59">
        <v>36</v>
      </c>
      <c r="F109" s="59">
        <v>0</v>
      </c>
      <c r="G109" s="92"/>
    </row>
    <row r="110" spans="1:9" s="8" customFormat="1" ht="66" customHeight="1" x14ac:dyDescent="0.25">
      <c r="A110" s="3">
        <v>63</v>
      </c>
      <c r="B110" s="3" t="s">
        <v>146</v>
      </c>
      <c r="C110" s="7" t="s">
        <v>152</v>
      </c>
      <c r="D110" s="37">
        <v>32</v>
      </c>
      <c r="E110" s="59">
        <v>19</v>
      </c>
      <c r="F110" s="59">
        <v>13</v>
      </c>
      <c r="G110" s="104" t="s">
        <v>186</v>
      </c>
    </row>
    <row r="111" spans="1:9" s="8" customFormat="1" ht="41.25" customHeight="1" x14ac:dyDescent="0.25">
      <c r="A111" s="3">
        <v>64</v>
      </c>
      <c r="B111" s="3" t="s">
        <v>146</v>
      </c>
      <c r="C111" s="7" t="s">
        <v>153</v>
      </c>
      <c r="D111" s="37">
        <v>24</v>
      </c>
      <c r="E111" s="57">
        <v>43</v>
      </c>
      <c r="F111" s="57">
        <v>0</v>
      </c>
      <c r="G111" s="67" t="s">
        <v>204</v>
      </c>
    </row>
    <row r="112" spans="1:9" s="8" customFormat="1" ht="42" customHeight="1" x14ac:dyDescent="0.25">
      <c r="A112" s="3">
        <v>65</v>
      </c>
      <c r="B112" s="3" t="s">
        <v>154</v>
      </c>
      <c r="C112" s="7" t="s">
        <v>155</v>
      </c>
      <c r="D112" s="37">
        <v>24</v>
      </c>
      <c r="E112" s="60">
        <v>21</v>
      </c>
      <c r="F112" s="60">
        <v>3</v>
      </c>
      <c r="G112" s="104" t="s">
        <v>218</v>
      </c>
    </row>
    <row r="113" spans="1:9" s="8" customFormat="1" ht="42.4" customHeight="1" x14ac:dyDescent="0.25">
      <c r="A113" s="3">
        <v>66</v>
      </c>
      <c r="B113" s="3" t="s">
        <v>148</v>
      </c>
      <c r="C113" s="7" t="s">
        <v>156</v>
      </c>
      <c r="D113" s="14">
        <v>32</v>
      </c>
      <c r="E113" s="14">
        <v>31</v>
      </c>
      <c r="F113" s="14">
        <v>1</v>
      </c>
      <c r="G113" s="104"/>
    </row>
    <row r="114" spans="1:9" ht="44.25" customHeight="1" x14ac:dyDescent="0.25">
      <c r="A114" s="18">
        <v>67</v>
      </c>
      <c r="B114" s="18" t="s">
        <v>157</v>
      </c>
      <c r="C114" s="61" t="s">
        <v>158</v>
      </c>
      <c r="D114" s="47">
        <v>32</v>
      </c>
      <c r="E114" s="47">
        <v>26</v>
      </c>
      <c r="F114" s="47">
        <v>6</v>
      </c>
      <c r="G114" s="109"/>
    </row>
    <row r="115" spans="1:9" s="8" customFormat="1" ht="42" customHeight="1" x14ac:dyDescent="0.25">
      <c r="A115" s="3">
        <v>68</v>
      </c>
      <c r="B115" s="3" t="s">
        <v>159</v>
      </c>
      <c r="C115" s="7" t="s">
        <v>160</v>
      </c>
      <c r="D115" s="37">
        <v>24</v>
      </c>
      <c r="E115" s="37">
        <v>16</v>
      </c>
      <c r="F115" s="37">
        <v>8</v>
      </c>
      <c r="G115" s="114" t="s">
        <v>202</v>
      </c>
    </row>
    <row r="116" spans="1:9" s="8" customFormat="1" ht="33.75" customHeight="1" x14ac:dyDescent="0.25">
      <c r="A116" s="3">
        <v>69</v>
      </c>
      <c r="B116" s="3" t="s">
        <v>159</v>
      </c>
      <c r="C116" s="7" t="s">
        <v>161</v>
      </c>
      <c r="D116" s="37">
        <v>24</v>
      </c>
      <c r="E116" s="37">
        <v>23</v>
      </c>
      <c r="F116" s="37">
        <v>1</v>
      </c>
      <c r="G116" s="117" t="s">
        <v>185</v>
      </c>
    </row>
    <row r="117" spans="1:9" s="8" customFormat="1" ht="63.75" customHeight="1" x14ac:dyDescent="0.25">
      <c r="A117" s="3">
        <v>70</v>
      </c>
      <c r="B117" s="3" t="s">
        <v>162</v>
      </c>
      <c r="C117" s="7" t="s">
        <v>163</v>
      </c>
      <c r="D117" s="37">
        <v>88</v>
      </c>
      <c r="E117" s="37">
        <v>76</v>
      </c>
      <c r="F117" s="37">
        <v>12</v>
      </c>
      <c r="G117" s="104" t="s">
        <v>203</v>
      </c>
    </row>
    <row r="118" spans="1:9" ht="15.75" x14ac:dyDescent="0.25">
      <c r="A118" s="3"/>
      <c r="B118" s="35"/>
      <c r="C118" s="32" t="s">
        <v>164</v>
      </c>
      <c r="D118" s="32">
        <f>D117+D116+D115+D114+D113+D112+D111+D110+D109+D108+D107+D106</f>
        <v>383</v>
      </c>
      <c r="E118" s="62">
        <f>E117+E116+E115+E114+E113+E112+E111+E110+E109+E108+E107+E106</f>
        <v>356</v>
      </c>
      <c r="F118" s="62">
        <f>F117+F115+F114+F113+F112+F111+F110+F109+F108+F107+F106</f>
        <v>49</v>
      </c>
      <c r="G118" s="92"/>
      <c r="I118" s="8"/>
    </row>
    <row r="119" spans="1:9" s="8" customFormat="1" ht="28.5" customHeight="1" x14ac:dyDescent="0.25">
      <c r="A119" s="3">
        <v>71</v>
      </c>
      <c r="B119" s="3" t="s">
        <v>148</v>
      </c>
      <c r="C119" s="7" t="s">
        <v>165</v>
      </c>
      <c r="D119" s="3">
        <v>22</v>
      </c>
      <c r="E119" s="3">
        <v>27</v>
      </c>
      <c r="F119" s="3">
        <v>0</v>
      </c>
      <c r="G119" s="92"/>
    </row>
    <row r="120" spans="1:9" s="8" customFormat="1" ht="45" customHeight="1" x14ac:dyDescent="0.25">
      <c r="A120" s="3">
        <v>72</v>
      </c>
      <c r="B120" s="3" t="s">
        <v>157</v>
      </c>
      <c r="C120" s="7" t="s">
        <v>166</v>
      </c>
      <c r="D120" s="3">
        <v>21</v>
      </c>
      <c r="E120" s="3">
        <v>20</v>
      </c>
      <c r="F120" s="3">
        <v>1</v>
      </c>
      <c r="G120" s="109" t="s">
        <v>201</v>
      </c>
    </row>
    <row r="121" spans="1:9" ht="15.75" x14ac:dyDescent="0.25">
      <c r="A121" s="3"/>
      <c r="B121" s="35"/>
      <c r="C121" s="32" t="s">
        <v>167</v>
      </c>
      <c r="D121" s="32">
        <f>D120+D119</f>
        <v>43</v>
      </c>
      <c r="E121" s="62">
        <f>E120+E119</f>
        <v>47</v>
      </c>
      <c r="F121" s="62">
        <f>F120+F119</f>
        <v>1</v>
      </c>
      <c r="G121" s="93"/>
    </row>
    <row r="122" spans="1:9" ht="15.75" customHeight="1" x14ac:dyDescent="0.25">
      <c r="A122" s="3"/>
      <c r="B122" s="125" t="s">
        <v>168</v>
      </c>
      <c r="C122" s="125"/>
      <c r="D122" s="49">
        <f>D121+D118+D105</f>
        <v>458</v>
      </c>
      <c r="E122" s="32">
        <f>E121+E118+E105</f>
        <v>433</v>
      </c>
      <c r="F122" s="32">
        <f>F121+F118+F105</f>
        <v>52</v>
      </c>
      <c r="G122" s="78"/>
    </row>
    <row r="123" spans="1:9" ht="15.75" x14ac:dyDescent="0.25">
      <c r="A123" s="3"/>
      <c r="B123" s="3"/>
      <c r="C123" s="3"/>
      <c r="D123" s="3"/>
      <c r="E123" s="3"/>
      <c r="F123" s="3"/>
      <c r="G123" s="78"/>
    </row>
    <row r="124" spans="1:9" ht="15.75" customHeight="1" x14ac:dyDescent="0.25">
      <c r="A124" s="3"/>
      <c r="B124" s="132" t="s">
        <v>169</v>
      </c>
      <c r="C124" s="132"/>
      <c r="D124" s="56">
        <f>D15+D27+D45+D67+D92+D105</f>
        <v>522</v>
      </c>
      <c r="E124" s="56">
        <f>E105+E92+E67+E45+E27+E15</f>
        <v>468</v>
      </c>
      <c r="F124" s="56">
        <f>F105+F92+F67+F45+F27+F15</f>
        <v>61</v>
      </c>
      <c r="G124" s="94"/>
    </row>
    <row r="125" spans="1:9" ht="15.75" customHeight="1" x14ac:dyDescent="0.25">
      <c r="A125" s="3"/>
      <c r="B125" s="132" t="s">
        <v>170</v>
      </c>
      <c r="C125" s="132"/>
      <c r="D125" s="56">
        <f>D19+D37+D59+D76+D101+D118</f>
        <v>1363</v>
      </c>
      <c r="E125" s="56">
        <f>E118+E101+E76+E59+E37+E19</f>
        <v>1201</v>
      </c>
      <c r="F125" s="56">
        <f>F118+F101+F76+F59+F37+F19</f>
        <v>192</v>
      </c>
      <c r="G125" s="95"/>
    </row>
    <row r="126" spans="1:9" ht="15.75" customHeight="1" x14ac:dyDescent="0.25">
      <c r="A126" s="3"/>
      <c r="B126" s="132" t="s">
        <v>171</v>
      </c>
      <c r="C126" s="132"/>
      <c r="D126" s="56">
        <f>D40+D81+D121</f>
        <v>100</v>
      </c>
      <c r="E126" s="56">
        <f>E121+E81+E40</f>
        <v>102</v>
      </c>
      <c r="F126" s="56">
        <f>F121+F81+F61+F40</f>
        <v>3</v>
      </c>
      <c r="G126" s="95"/>
    </row>
    <row r="127" spans="1:9" ht="15.75" customHeight="1" x14ac:dyDescent="0.25">
      <c r="A127" s="3"/>
      <c r="B127" s="132" t="s">
        <v>172</v>
      </c>
      <c r="C127" s="132"/>
      <c r="D127" s="56">
        <f>D84+D21</f>
        <v>518</v>
      </c>
      <c r="E127" s="56">
        <f>E84+E21</f>
        <v>356</v>
      </c>
      <c r="F127" s="56">
        <f>F84+F21</f>
        <v>162</v>
      </c>
      <c r="G127" s="94"/>
    </row>
    <row r="128" spans="1:9" ht="31.5" customHeight="1" x14ac:dyDescent="0.25">
      <c r="A128" s="3"/>
      <c r="B128" s="132" t="s">
        <v>173</v>
      </c>
      <c r="C128" s="132"/>
      <c r="D128" s="56">
        <v>35</v>
      </c>
      <c r="E128" s="56">
        <f>E41</f>
        <v>25</v>
      </c>
      <c r="F128" s="56">
        <f>F41</f>
        <v>10</v>
      </c>
      <c r="G128" s="94"/>
    </row>
    <row r="129" spans="1:7" ht="15.75" customHeight="1" x14ac:dyDescent="0.25">
      <c r="A129" s="3"/>
      <c r="B129" s="132" t="s">
        <v>174</v>
      </c>
      <c r="C129" s="132"/>
      <c r="D129" s="56">
        <f>D128+D127+D126+D125+D124</f>
        <v>2538</v>
      </c>
      <c r="E129" s="56">
        <f>E122+E102+E85+E62+E42+E22</f>
        <v>2152</v>
      </c>
      <c r="F129" s="56">
        <f>F122+F102+F85+F62+F42+F22</f>
        <v>428</v>
      </c>
      <c r="G129" s="95"/>
    </row>
    <row r="130" spans="1:7" ht="15.75" x14ac:dyDescent="0.25">
      <c r="A130" s="3"/>
      <c r="B130" s="3"/>
      <c r="C130" s="3"/>
      <c r="D130" s="3"/>
      <c r="E130" s="3"/>
      <c r="F130" s="3"/>
      <c r="G130" s="78"/>
    </row>
    <row r="131" spans="1:7" x14ac:dyDescent="0.25">
      <c r="B131" t="s">
        <v>175</v>
      </c>
    </row>
    <row r="132" spans="1:7" x14ac:dyDescent="0.25">
      <c r="B132" t="s">
        <v>176</v>
      </c>
    </row>
    <row r="133" spans="1:7" x14ac:dyDescent="0.25">
      <c r="B133" t="s">
        <v>177</v>
      </c>
    </row>
  </sheetData>
  <mergeCells count="46">
    <mergeCell ref="B126:C126"/>
    <mergeCell ref="B127:C127"/>
    <mergeCell ref="B128:C128"/>
    <mergeCell ref="B129:C129"/>
    <mergeCell ref="B103:G103"/>
    <mergeCell ref="B105:C105"/>
    <mergeCell ref="B122:C122"/>
    <mergeCell ref="B124:C124"/>
    <mergeCell ref="B125:C125"/>
    <mergeCell ref="B85:C85"/>
    <mergeCell ref="A86:G86"/>
    <mergeCell ref="B92:C92"/>
    <mergeCell ref="B101:C101"/>
    <mergeCell ref="B102:C102"/>
    <mergeCell ref="B67:C67"/>
    <mergeCell ref="H71:J71"/>
    <mergeCell ref="B76:C76"/>
    <mergeCell ref="B81:C81"/>
    <mergeCell ref="B84:C84"/>
    <mergeCell ref="B59:C59"/>
    <mergeCell ref="B61:C61"/>
    <mergeCell ref="B62:C62"/>
    <mergeCell ref="B63:G63"/>
    <mergeCell ref="H65:J65"/>
    <mergeCell ref="H44:J44"/>
    <mergeCell ref="B45:C45"/>
    <mergeCell ref="H46:K46"/>
    <mergeCell ref="H49:K49"/>
    <mergeCell ref="H53:J53"/>
    <mergeCell ref="H34:J34"/>
    <mergeCell ref="B37:C37"/>
    <mergeCell ref="B40:C40"/>
    <mergeCell ref="B42:C42"/>
    <mergeCell ref="B43:G43"/>
    <mergeCell ref="B19:C19"/>
    <mergeCell ref="H20:J20"/>
    <mergeCell ref="B22:C22"/>
    <mergeCell ref="B23:G23"/>
    <mergeCell ref="B27:C27"/>
    <mergeCell ref="A1:C2"/>
    <mergeCell ref="A4:N6"/>
    <mergeCell ref="A8:A9"/>
    <mergeCell ref="B8:B9"/>
    <mergeCell ref="C8:C9"/>
    <mergeCell ref="D8:F8"/>
    <mergeCell ref="G8:G9"/>
  </mergeCells>
  <conditionalFormatting sqref="E20:F20">
    <cfRule type="cellIs" dxfId="0" priority="5" operator="greaterThan">
      <formula>142</formula>
    </cfRule>
  </conditionalFormatting>
  <conditionalFormatting sqref="G20">
    <cfRule type="cellIs" priority="3" operator="greaterThan">
      <formula>142</formula>
    </cfRule>
  </conditionalFormatting>
  <conditionalFormatting sqref="C20">
    <cfRule type="cellIs" priority="2" operator="greaterThan">
      <formula>142</formula>
    </cfRule>
  </conditionalFormatting>
  <conditionalFormatting sqref="D20">
    <cfRule type="cellIs" priority="1" operator="greaterThan">
      <formula>142</formula>
    </cfRule>
  </conditionalFormatting>
  <pageMargins left="0.70833333333333304" right="0.70833333333333304" top="0.74791666666666701" bottom="0.74791666666666701" header="0.51180555555555496" footer="0.51180555555555496"/>
  <pageSetup paperSize="9" scale="36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17033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Пошлякова Анастасия Сергеевна</dc:creator>
  <cp:lastModifiedBy>Пошлякова Анастасия Сергеевна</cp:lastModifiedBy>
  <cp:revision>1096</cp:revision>
  <cp:lastPrinted>2022-07-22T09:47:58Z</cp:lastPrinted>
  <dcterms:created xsi:type="dcterms:W3CDTF">2006-09-16T00:00:00Z</dcterms:created>
  <dcterms:modified xsi:type="dcterms:W3CDTF">2022-09-06T09:59:17Z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gId">
    <vt:lpwstr>Excel.Sheet</vt:lpwstr>
  </property>
</Properties>
</file>