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Work\Отдел обеспечения и контроля социальных выплат\ПРАВОВЫЕ ВОПРОСЫ\Информационный материал\"/>
    </mc:Choice>
  </mc:AlternateContent>
  <bookViews>
    <workbookView xWindow="4740" yWindow="450" windowWidth="12435" windowHeight="10935" tabRatio="463" activeTab="1"/>
  </bookViews>
  <sheets>
    <sheet name="Выплаты из Федерального бюджета" sheetId="14" r:id="rId1"/>
    <sheet name="Выплаты из областного бюджета " sheetId="16" r:id="rId2"/>
  </sheets>
  <definedNames>
    <definedName name="_xlnm.Print_Area" localSheetId="1">'Выплаты из областного бюджета '!$B$1:$AA$146</definedName>
    <definedName name="_xlnm.Print_Area" localSheetId="0">'Выплаты из Федерального бюджета'!$A$1:$AA$30</definedName>
  </definedNames>
  <calcPr calcId="152511"/>
</workbook>
</file>

<file path=xl/calcChain.xml><?xml version="1.0" encoding="utf-8"?>
<calcChain xmlns="http://schemas.openxmlformats.org/spreadsheetml/2006/main">
  <c r="AD141" i="16" l="1"/>
  <c r="AD140" i="16"/>
  <c r="AD138" i="16"/>
  <c r="AD135" i="16"/>
  <c r="AG134" i="16"/>
  <c r="AD134" i="16"/>
  <c r="AD131" i="16"/>
  <c r="AD130" i="16"/>
  <c r="AD121" i="16"/>
  <c r="AD118" i="16"/>
  <c r="AD112" i="16"/>
  <c r="AD111" i="16"/>
  <c r="AD110" i="16"/>
  <c r="AD109" i="16"/>
  <c r="AD106" i="16"/>
  <c r="AD103" i="16"/>
  <c r="AG97" i="16"/>
  <c r="AD97" i="16"/>
  <c r="AD94" i="16"/>
  <c r="AD86" i="16"/>
  <c r="AD76" i="16"/>
  <c r="AD75" i="16"/>
  <c r="AD74" i="16"/>
  <c r="AD64" i="16"/>
  <c r="AI63" i="16"/>
  <c r="AG63" i="16"/>
  <c r="AD63" i="16"/>
  <c r="AD60" i="16"/>
  <c r="AD59" i="16"/>
  <c r="AD56" i="16"/>
  <c r="AD55" i="16"/>
  <c r="AD54" i="16"/>
  <c r="AD53" i="16"/>
  <c r="AD52" i="16"/>
  <c r="AD51" i="16"/>
  <c r="AD47" i="16"/>
  <c r="AD37" i="16"/>
  <c r="AD36" i="16"/>
  <c r="AD30" i="16"/>
  <c r="AD34" i="16"/>
  <c r="AD33" i="16"/>
  <c r="AD32" i="16"/>
  <c r="AD27" i="16"/>
  <c r="AD26" i="16"/>
  <c r="AD25" i="16"/>
  <c r="AD24" i="16"/>
  <c r="AD23" i="16"/>
  <c r="AD22" i="16"/>
  <c r="AD15" i="16"/>
  <c r="AD14" i="16"/>
  <c r="AD5" i="16"/>
  <c r="AD6" i="16"/>
  <c r="AD7" i="16"/>
  <c r="AD8" i="16"/>
  <c r="AD9" i="16"/>
  <c r="AD10" i="16"/>
  <c r="AG23" i="16" l="1"/>
  <c r="AF23" i="16"/>
  <c r="AF24" i="16"/>
  <c r="AG24" i="16"/>
  <c r="AG22" i="16"/>
  <c r="AF22" i="16"/>
  <c r="AF8" i="16"/>
  <c r="AG8" i="16"/>
  <c r="AF7" i="16"/>
  <c r="AG7" i="16"/>
  <c r="AG25" i="16"/>
  <c r="AF25" i="16"/>
  <c r="AF10" i="16"/>
  <c r="AG10" i="16"/>
  <c r="AF9" i="16"/>
  <c r="AG9" i="16"/>
  <c r="AF6" i="16"/>
  <c r="AG6" i="16"/>
  <c r="AG26" i="16"/>
  <c r="AF26" i="16"/>
  <c r="AF5" i="16"/>
  <c r="AG5" i="16"/>
  <c r="AF27" i="16"/>
  <c r="AG27" i="16"/>
  <c r="AG94" i="16"/>
  <c r="AF94" i="16"/>
  <c r="AL97" i="16"/>
  <c r="AJ97" i="16"/>
  <c r="AF4" i="16"/>
  <c r="AG4" i="16"/>
  <c r="AM97" i="16"/>
  <c r="AK97" i="16"/>
  <c r="AC4" i="14"/>
</calcChain>
</file>

<file path=xl/sharedStrings.xml><?xml version="1.0" encoding="utf-8"?>
<sst xmlns="http://schemas.openxmlformats.org/spreadsheetml/2006/main" count="2818" uniqueCount="942">
  <si>
    <t>50 000 руб.</t>
  </si>
  <si>
    <t>Граждане, у которых установлено наличие поствакцинального осложнения, вызванное профилактическими прививками, включеными в национальный календарь</t>
  </si>
  <si>
    <t>Ежемесячная компенсационная выплата</t>
  </si>
  <si>
    <t>50 руб.*Рк</t>
  </si>
  <si>
    <t xml:space="preserve">100% расходов 
</t>
  </si>
  <si>
    <t>10000руб.</t>
  </si>
  <si>
    <t>№ п/п</t>
  </si>
  <si>
    <t>30000руб.</t>
  </si>
  <si>
    <t>1000руб.</t>
  </si>
  <si>
    <t>Члены семьи гражданина в случае его смерти, наступившей вследствие поствакцинального осложнения</t>
  </si>
  <si>
    <t>Граждане, признанные в установленном порядке инвалидами вследствие поствакцинального осложнения</t>
  </si>
  <si>
    <t>Ежемесячное пособие</t>
  </si>
  <si>
    <t>Размер в 2009г.</t>
  </si>
  <si>
    <t>Герои Советского Союза, РФ, полные кавалеры ордена Славы, в случае их смерти- их вдовы и родители, Общественные благотворительные объединения Героев Советского Союза, РФ и полных кавалеров ордена Славы</t>
  </si>
  <si>
    <t>КАТЕГОРИЯ</t>
  </si>
  <si>
    <t>Лица, осуществившие захоронение Героев Социалистического Труда и полных кавалеров ордена Трудовой Славы</t>
  </si>
  <si>
    <t>Денежная компенсация расходов на автомобильное топливо</t>
  </si>
  <si>
    <t>СОЦИАЛЬНЫЕ ВЫПЛАТЫ ЗА СЧЕТ СРЕДСТВ ФЕДЕРАЛЬНОГО БЮДЖЕТА</t>
  </si>
  <si>
    <t>Размер с 01.01.2010г.</t>
  </si>
  <si>
    <t>Вдовы (вдовцы), родители, дети в возрасте до 18 лет , дети старше 18 лет, ставшие инвалидами до достижения ими возраста 18 лет  и дети до 23 лет (обучающиеся очно)</t>
  </si>
  <si>
    <t>Единовременное денежное поощрение</t>
  </si>
  <si>
    <t>50000 руб.</t>
  </si>
  <si>
    <t>Один из награжденных орденом «Родительская слава» родителей (усыновителей) по их выбору либо награжденный родитель (усыновитель) из неполной семьи.</t>
  </si>
  <si>
    <t>57,5 руб./ 60,0 руб.</t>
  </si>
  <si>
    <t>9351,10 руб</t>
  </si>
  <si>
    <t>8501 руб</t>
  </si>
  <si>
    <t>из расчета оплаты                     100 л  бензина в предшествующем месяце</t>
  </si>
  <si>
    <t xml:space="preserve">Закон Российской Федерации от 15.01.1993г. № 4301-1 "О статусе Героев Советского Союза, Российской Федерации и полных кавалеров ордена Славы" </t>
  </si>
  <si>
    <t xml:space="preserve">Ежегодная денежная выплата </t>
  </si>
  <si>
    <t xml:space="preserve">Государственное единовременное пособие </t>
  </si>
  <si>
    <t>Ежемесячная денежная компенсация</t>
  </si>
  <si>
    <t>Компенсация расходов на оплату пользования домашним телефоном</t>
  </si>
  <si>
    <t>Компенсация расходов лицам, осуществившим захоронение Героев Советского Союза, РФ и полных кавалеров ордена Славы</t>
  </si>
  <si>
    <t>Лица, осуществившие захоронение Героев Советского Союза, РФ и полных кавалеров ордена Славы</t>
  </si>
  <si>
    <t>Единовременное пособие в случае смерти Героя Советского Союза, РФ и полного кавалера ордена Славы</t>
  </si>
  <si>
    <t>20 000 руб.каждому</t>
  </si>
  <si>
    <t>Компенсация  расходов на оплату пользования домашним телефоном</t>
  </si>
  <si>
    <t>Компенсация расходов лицам, осуществившим захоронение Героев Социалистического Труда и полных кавалеров ордена Трудовой Славы</t>
  </si>
  <si>
    <t>Период. выплаты</t>
  </si>
  <si>
    <t>Ежемес.</t>
  </si>
  <si>
    <t>Единов.</t>
  </si>
  <si>
    <t>Единовр.</t>
  </si>
  <si>
    <t>Виды    выплат</t>
  </si>
  <si>
    <t>Ежегод.</t>
  </si>
  <si>
    <t>Размер с 01.01.2009г.</t>
  </si>
  <si>
    <t>10 000руб.</t>
  </si>
  <si>
    <t>30 000руб.</t>
  </si>
  <si>
    <t>Граждане, награжденные нагрудным знаком "Почетный донор России" или "Почетный донор СССР"</t>
  </si>
  <si>
    <t>Нетрудоустроенные женщины, уволенные в связи с ликвидацией организации, если они находились на момент увольнения в отпуске по уходу за ребенком и не получают пособие по безработице</t>
  </si>
  <si>
    <t>Герои Социалистического Труда, полные кавалеры ордена Трудовой Славы, проживающие совместно с ними нетрудоспособные члены семей;       Общественные благотворительные объединения Героев Социалистического Труда и полных кавалеров ордена трудовой Славы</t>
  </si>
  <si>
    <t>Размер с 01.01.2013г.</t>
  </si>
  <si>
    <t>Размер с 01.01.2013г. (с учетом Рк - 1,15/1,2 )</t>
  </si>
  <si>
    <t>11 138,0 руб</t>
  </si>
  <si>
    <t>Размер с 01.01.2014г.</t>
  </si>
  <si>
    <t>Размер с 01.01.2014г. (с учетом Рк - 1,15/1,2 )</t>
  </si>
  <si>
    <t>11728 руб.</t>
  </si>
  <si>
    <t>1055 руб.</t>
  </si>
  <si>
    <t>1107,75 руб.</t>
  </si>
  <si>
    <t>Размер с 01.01.2015г.</t>
  </si>
  <si>
    <t>Размер с 01.01.2015г. (с учетом Рк - 1,15/1,2 )</t>
  </si>
  <si>
    <t>1168,67 руб.</t>
  </si>
  <si>
    <t>12 373 руб.</t>
  </si>
  <si>
    <t xml:space="preserve"> Герои Советского Союза, РФ, полные кавалеры ордена Славы</t>
  </si>
  <si>
    <t>Размер с 01.01.2016г. (с учетом Рк - 1,15/1,2 )</t>
  </si>
  <si>
    <t>Размер с 01.02.2016г.</t>
  </si>
  <si>
    <t>Размер с 01.02.2016г. (с учетом Рк - 1,15/1,2 )</t>
  </si>
  <si>
    <t>Федеральный закон от 20 июля 2012 года N 125-ФЗ "О донорстве крови и ее компонентов"</t>
  </si>
  <si>
    <t xml:space="preserve">Федеральный закон от 17 сентября 1998 года № 157-ФЗ "Об иммунопрофилактике инфекционных болезней" </t>
  </si>
  <si>
    <r>
      <t>Федеральный закон от 09 января 1997 года № 5-ФЗ  "О предоставлении социальных гарантий Героям Социалистического Труда и полным кавалерам ордена Трудовой Славы"</t>
    </r>
    <r>
      <rPr>
        <b/>
        <sz val="12"/>
        <color indexed="10"/>
        <rFont val="Times New Roman"/>
        <family val="1"/>
        <charset val="204"/>
      </rPr>
      <t xml:space="preserve"> </t>
    </r>
  </si>
  <si>
    <t xml:space="preserve">Указ Президента Российской Федерации от 30 мая 1994 года № 1110 "О размере компенсационных выплат отдельным категориям граждан" </t>
  </si>
  <si>
    <t xml:space="preserve">Постановление Правительства Российской Федерации от 15.06.1993 № 552 "О порядке выплаты Героям Советского Союза, Российской Федерации и полным кавалерам ордена Славы компенсации расходов на автомобильное топливо" </t>
  </si>
  <si>
    <t>Размер с 01.02.2017</t>
  </si>
  <si>
    <t>Размер с 01.02.2017 (с учетом Рк - 1,15/1,2 )</t>
  </si>
  <si>
    <t>13 041,14 руб.</t>
  </si>
  <si>
    <t>Социальные выплаты за счет средств областного бюджета</t>
  </si>
  <si>
    <t xml:space="preserve">Закон Свердловской области  от 14 декабря 2004 года № 204-ОЗ "О ежемесячном пособии на ребенка" </t>
  </si>
  <si>
    <t>Размер с 01.01.2016г.</t>
  </si>
  <si>
    <t>Размер с 01.01.2017г.</t>
  </si>
  <si>
    <t>Размер с 01.01.2017г. (с учетом Рк - 1,15/1,2 )</t>
  </si>
  <si>
    <t>Ежемесячное пособие на ребенка  одному из родителей или усыновителей ребенка, другой из родителей или усыновителей которого уклоняется от уплаты алиментов</t>
  </si>
  <si>
    <t>450 руб.*Рк</t>
  </si>
  <si>
    <t>495 руб.*Рк</t>
  </si>
  <si>
    <t>590 руб.*Рк</t>
  </si>
  <si>
    <t>678 руб./708 руб.</t>
  </si>
  <si>
    <t>619 руб.*Рк</t>
  </si>
  <si>
    <t>712 руб./743 руб.</t>
  </si>
  <si>
    <t>653 руб.*Рк</t>
  </si>
  <si>
    <t>751 руб./784 руб.</t>
  </si>
  <si>
    <t>679 руб.*Рк</t>
  </si>
  <si>
    <t>781 руб./815 руб.</t>
  </si>
  <si>
    <t>706 руб.*Рк</t>
  </si>
  <si>
    <t>812 руб./847 руб.</t>
  </si>
  <si>
    <t>Родители или усыновители ребенка, не достигшего возраста 16 лет, либо в возрасте от 16 до 18 лет, обучающегося в образовательной организации общего образования, не находящегося на полном государственном обеспечении, и имеющие среднедушевой доход ниже величины прожиточного минимума, установленной в Свердловской области</t>
  </si>
  <si>
    <t>Ежемесячное пособие на ребенка  матери  ребенка, отец которого призван на военную службу или поступил на обучение в образовательную организацию профессионального военного образования</t>
  </si>
  <si>
    <t xml:space="preserve">Ежемесячное пособие на ребенка женщине,  родившей ребенка, происхождение которого от конкретного лица (отцовство) не установлено  </t>
  </si>
  <si>
    <t>600 руб.*Рк</t>
  </si>
  <si>
    <t>660 руб.*Рк</t>
  </si>
  <si>
    <t>786 руб.*Рк</t>
  </si>
  <si>
    <t>904 руб./943 руб.</t>
  </si>
  <si>
    <t>825 руб.*Рк</t>
  </si>
  <si>
    <t>949 руб./990 руб.</t>
  </si>
  <si>
    <t>870 руб.*Рк</t>
  </si>
  <si>
    <t>1001 руб./1044 руб.</t>
  </si>
  <si>
    <t>905 руб.*Рк</t>
  </si>
  <si>
    <t>1041 руб./1086 руб.</t>
  </si>
  <si>
    <t>941 руб.*Рк</t>
  </si>
  <si>
    <t>1082 руб./1129 руб.</t>
  </si>
  <si>
    <t>Ежемесячное пособие на ребенка лицу, являющемуся усыновителем ребенка, не состоящему в браке</t>
  </si>
  <si>
    <t xml:space="preserve">Ежемесячное пособие на ребенка опекуну или попечителю ребенка, происхождение которого от конкретного лица (отцовство) не установлено </t>
  </si>
  <si>
    <t xml:space="preserve">Ежемесячное пособие на ребенка  лицу, являющемуся родителем и (или) усыновителем трех или более несовершеннолетних детей, проживающему совместно с ними </t>
  </si>
  <si>
    <t>1200 руб.*Рк</t>
  </si>
  <si>
    <t>1320 руб.*Рк</t>
  </si>
  <si>
    <t>1 572 руб.*Рк</t>
  </si>
  <si>
    <t>1 808 руб./1 886 руб.</t>
  </si>
  <si>
    <t>1651 руб.*Рк</t>
  </si>
  <si>
    <t>1899 руб./1981 руб.</t>
  </si>
  <si>
    <t>1742 руб.*Рк</t>
  </si>
  <si>
    <t>2003 руб./2090 руб.</t>
  </si>
  <si>
    <t>1812 руб.*Рк</t>
  </si>
  <si>
    <t>2084 руб./2174 руб.</t>
  </si>
  <si>
    <t>1884 руб.*Рк</t>
  </si>
  <si>
    <t>2167 руб./2261 руб.</t>
  </si>
  <si>
    <t>Ежемесячное пособие на ребенка иным лицам</t>
  </si>
  <si>
    <t>300 руб.*Рк</t>
  </si>
  <si>
    <t>330 руб.*Рк</t>
  </si>
  <si>
    <t>393 руб.*Рк</t>
  </si>
  <si>
    <t>452 руб./472 руб.</t>
  </si>
  <si>
    <t>413 руб.*Рк</t>
  </si>
  <si>
    <t>475 руб./496 руб.</t>
  </si>
  <si>
    <t>436 руб.*Рк</t>
  </si>
  <si>
    <t>501 руб./523 руб.</t>
  </si>
  <si>
    <t>453 руб.*Рк</t>
  </si>
  <si>
    <t>521 руб./544 руб.</t>
  </si>
  <si>
    <t>471 руб.*Рк</t>
  </si>
  <si>
    <t>542 руб./565 руб.</t>
  </si>
  <si>
    <t xml:space="preserve">Областной закон от 23 октября 1995 года № 28-ОЗ "О защите прав ребенка" </t>
  </si>
  <si>
    <t>600руб.</t>
  </si>
  <si>
    <t>633руб.</t>
  </si>
  <si>
    <t>665 руб.</t>
  </si>
  <si>
    <t>702 руб.</t>
  </si>
  <si>
    <t>730 руб.</t>
  </si>
  <si>
    <t>759 руб.</t>
  </si>
  <si>
    <t>Ежемесячное пособие одному из родителей или законных представителей, воспитывающему ребенка-инвалида</t>
  </si>
  <si>
    <t>1 055 руб.</t>
  </si>
  <si>
    <t>1108 руб.</t>
  </si>
  <si>
    <t>1169 руб.</t>
  </si>
  <si>
    <t>1216 руб.</t>
  </si>
  <si>
    <t>1265 руб.</t>
  </si>
  <si>
    <t>Родитель ( лицо его заменяющее) , осуществляющий воспитание ребенка-инвалида</t>
  </si>
  <si>
    <t>Компенсация расходов на оплату проезда до административного центра Свердловской области и обратно</t>
  </si>
  <si>
    <t>факт.расходы</t>
  </si>
  <si>
    <t>Ребенок и сопровождающее его лицо</t>
  </si>
  <si>
    <t xml:space="preserve">Единовременная денежная выплата на проведение ремонта  жилого помещения </t>
  </si>
  <si>
    <t>100 000 руб.</t>
  </si>
  <si>
    <t>Дети-сироты и дети, оставшиеся без попечения родителей, имеющие закрепленное за ними жилое помещение, единственными собственниками которого они являются</t>
  </si>
  <si>
    <t>Единовременное пособие женщинам, родившим одновременно двух и более детей либо третьего и последующих детей</t>
  </si>
  <si>
    <t>5 000 руб.</t>
  </si>
  <si>
    <t>Женщина, родившая одновременно двух и более детей
 Женщина, родившая третьего и последующих детей</t>
  </si>
  <si>
    <t xml:space="preserve">Закон Свердловской области от 19 ноября 2008 года № 107-ОЗ "О денежных средствах на содержание ребенка, находящегося под опекой или попечительством" </t>
  </si>
  <si>
    <t>Денежные средства на содержание ребенка, находящегося под опекой или попечительством, не достигшего возраста 7 лет</t>
  </si>
  <si>
    <t>4340 руб.*Рк</t>
  </si>
  <si>
    <t xml:space="preserve">4774 руб. </t>
  </si>
  <si>
    <t xml:space="preserve">6646 руб.
</t>
  </si>
  <si>
    <t>7642,90 руб./7975,20 руб.</t>
  </si>
  <si>
    <t>6978 руб.</t>
  </si>
  <si>
    <t>8025 руб./8374 руб.</t>
  </si>
  <si>
    <t>7362 руб.</t>
  </si>
  <si>
    <t>8466 руб./8834 руб.</t>
  </si>
  <si>
    <t>7656 руб.</t>
  </si>
  <si>
    <t>8804 руб./9187 руб.</t>
  </si>
  <si>
    <t>7962 руб.</t>
  </si>
  <si>
    <t>9156 руб./9554 руб.</t>
  </si>
  <si>
    <t>Ребенок, находящийся под опекой или попечительством,  проживающий на территории Свердловской области</t>
  </si>
  <si>
    <t>Денежные средства на содержание ребенка-инвалида, находящегося под опекой или попечительством, не достигшего возраста 7 лет</t>
  </si>
  <si>
    <t>8639,80 руб.</t>
  </si>
  <si>
    <t>9935,77 руб./10367,76 руб.</t>
  </si>
  <si>
    <t>9071 руб.</t>
  </si>
  <si>
    <t>10432 руб./10886 руб.</t>
  </si>
  <si>
    <t>9570 руб.</t>
  </si>
  <si>
    <t>11005 руб./11484 руб.</t>
  </si>
  <si>
    <t>9953 руб.</t>
  </si>
  <si>
    <t>11446 руб./11944 руб.</t>
  </si>
  <si>
    <t>10351 руб.</t>
  </si>
  <si>
    <t>11904 руб./12421 руб.</t>
  </si>
  <si>
    <t>Денежные средства на содержание ребенка, находящегося под опекой или попечительством, достигшего возраста 7 лет</t>
  </si>
  <si>
    <t>7310 руб.</t>
  </si>
  <si>
    <t>8406,50 руб./8772,00 руб.</t>
  </si>
  <si>
    <t>7675 руб.</t>
  </si>
  <si>
    <t>8826 руб./9210 руб.</t>
  </si>
  <si>
    <t>8097 руб.</t>
  </si>
  <si>
    <t>9312 руб./9716 руб.</t>
  </si>
  <si>
    <t>8421 руб.</t>
  </si>
  <si>
    <t>9684 руб./10105 руб.</t>
  </si>
  <si>
    <t>8758 руб.</t>
  </si>
  <si>
    <t>10072 руб./10510 руб.</t>
  </si>
  <si>
    <t>Денежные средства на содержание ребенка-инвалида, находящегося под опекой или попечительством, достигшего возраста 7 лет</t>
  </si>
  <si>
    <t>9503 руб.</t>
  </si>
  <si>
    <t>10928,45 руб./ 11403,60 руб.</t>
  </si>
  <si>
    <t>9977 руб.</t>
  </si>
  <si>
    <t>11474 руб./11972 руб.</t>
  </si>
  <si>
    <t>10526 руб.</t>
  </si>
  <si>
    <t>12105 руб./12631 руб.</t>
  </si>
  <si>
    <t>10947 руб.</t>
  </si>
  <si>
    <t>12589 руб./13136 руб.</t>
  </si>
  <si>
    <t>11385 руб.</t>
  </si>
  <si>
    <t>13093 руб./13662 руб.</t>
  </si>
  <si>
    <t>Денежные средства на содержание ребенка , находящегося под опекой или попечительством, достигшего возраста 12 лет</t>
  </si>
  <si>
    <t>7643 руб.</t>
  </si>
  <si>
    <t>8789,45 руб./9171,60 руб.</t>
  </si>
  <si>
    <t>8025 руб.</t>
  </si>
  <si>
    <t>9229 руб./9630 руб.</t>
  </si>
  <si>
    <t>8466 руб.</t>
  </si>
  <si>
    <t>9736 руб./10159 руб.</t>
  </si>
  <si>
    <t>8805 руб.</t>
  </si>
  <si>
    <t>10126 руб./10566 руб.</t>
  </si>
  <si>
    <t>9157 руб.</t>
  </si>
  <si>
    <t>10531 руб./10988 руб.</t>
  </si>
  <si>
    <t>Денежные средства на содержание ребенка-инвалида, находящегося под опекой или попечительством, достигшего возраста 12 лет</t>
  </si>
  <si>
    <t>9935,90 руб.</t>
  </si>
  <si>
    <t>11426,29 руб./11923,08 руб.</t>
  </si>
  <si>
    <t>10432 руб.</t>
  </si>
  <si>
    <t>11997 руб./12518 руб.</t>
  </si>
  <si>
    <t>11006 руб.</t>
  </si>
  <si>
    <t>12657 руб./13207 руб.</t>
  </si>
  <si>
    <t>11446 руб.</t>
  </si>
  <si>
    <t>13163 руб./13735 руб.</t>
  </si>
  <si>
    <t>11904 руб.</t>
  </si>
  <si>
    <t>13690 руб./14285 руб.</t>
  </si>
  <si>
    <t>Закон Свердловской области  от 25 ноября 2004 года № 190-ОЗ "О социальной поддержке ветеранов в Свердловской области"</t>
  </si>
  <si>
    <t>Вид    выплаты</t>
  </si>
  <si>
    <t>Размер с 01.01.2009 г.</t>
  </si>
  <si>
    <t>Размер с 01.10.2013г. (с учетом Рк - 1,15/1,2 )</t>
  </si>
  <si>
    <t>Ежемесячное пособие на пользование услугами местной телефонной связи,за исключением беспроводной телефонной связи</t>
  </si>
  <si>
    <t>162 руб.75 коп.</t>
  </si>
  <si>
    <t>179 руб. 03 коп.</t>
  </si>
  <si>
    <t xml:space="preserve">213 руб. </t>
  </si>
  <si>
    <t>224 руб.</t>
  </si>
  <si>
    <t>236 руб.</t>
  </si>
  <si>
    <t>245 руб.</t>
  </si>
  <si>
    <t>255 руб.</t>
  </si>
  <si>
    <t>ИОВ 1 гр.,труженики тыла; ветераны труда; совершеннолетние узники; блокадники</t>
  </si>
  <si>
    <t>Компенсация расходов на оплату по действующим тарифам услуг по установке телефона по месту жительства</t>
  </si>
  <si>
    <t>100% тарифа</t>
  </si>
  <si>
    <t xml:space="preserve">Женщины-УВОВ, не имеющие инвалидности; 
ИД вследствие ранения, контузии или увечья, связанного с боевыми действиями в период ВОВ </t>
  </si>
  <si>
    <t>Ежемесячное пособие на пользование услугами проводного радиовещания</t>
  </si>
  <si>
    <t>16 руб.28 коп.</t>
  </si>
  <si>
    <t>17 руб. 91 коп.</t>
  </si>
  <si>
    <t>21 руб.</t>
  </si>
  <si>
    <t>22 руб.</t>
  </si>
  <si>
    <t>23 руб.</t>
  </si>
  <si>
    <t>24 руб.</t>
  </si>
  <si>
    <t>25 руб.</t>
  </si>
  <si>
    <t>Труженики тыла;
Ветераны труда; 
Совершеннолетние узники; 
Блокадники</t>
  </si>
  <si>
    <t>Ежемесячное пособие на пользование платными услугами телевизионного вещания</t>
  </si>
  <si>
    <t>54 руб.25 коп.</t>
  </si>
  <si>
    <t>59 руб. 68 коп.</t>
  </si>
  <si>
    <t xml:space="preserve">71 руб. </t>
  </si>
  <si>
    <t>75 руб.</t>
  </si>
  <si>
    <t>79 руб.</t>
  </si>
  <si>
    <t>82 руб.</t>
  </si>
  <si>
    <t>85 руб.</t>
  </si>
  <si>
    <t xml:space="preserve">Ежемесячное пособие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t>
  </si>
  <si>
    <t>275 руб.</t>
  </si>
  <si>
    <t>303 руб.</t>
  </si>
  <si>
    <t>361 руб.</t>
  </si>
  <si>
    <t>379 руб.</t>
  </si>
  <si>
    <t>400 руб.</t>
  </si>
  <si>
    <t>416 руб.</t>
  </si>
  <si>
    <t>433 руб.</t>
  </si>
  <si>
    <t>Инвалиды ВОВ; участники ВОВ;узники; труженики тыла; ветераны труда</t>
  </si>
  <si>
    <t>Ежемесячное пособие на оплату жилого помещения и коммунальных услуг</t>
  </si>
  <si>
    <t>по муниципальным образованиям (индексация на 7,5%)</t>
  </si>
  <si>
    <t>по муниципальным образованиям (индексация на 10 %)</t>
  </si>
  <si>
    <t xml:space="preserve">по муниципальным образованиям </t>
  </si>
  <si>
    <t>Инвалиды ВОВ; участники ВОВ из числа указанных в подпунктах 1-8 части первой пункта 1 статьи 5 Закона; несовершеннолетние узники</t>
  </si>
  <si>
    <t>Компенсация эксплуатационных расходов за бензин, ремонт и техническое обслуживание транспортных средств</t>
  </si>
  <si>
    <t>Ежегодно</t>
  </si>
  <si>
    <t>2137 руб.</t>
  </si>
  <si>
    <t>2 546 руб.</t>
  </si>
  <si>
    <t>2673 руб.</t>
  </si>
  <si>
    <t>2820 руб.</t>
  </si>
  <si>
    <t>2933 руб.</t>
  </si>
  <si>
    <t>3050 руб.</t>
  </si>
  <si>
    <t>Денежная компенсация вместо получения путевки на санаторно-курортное лечение</t>
  </si>
  <si>
    <t>1 раз в 2 календ. года</t>
  </si>
  <si>
    <t>1000руб</t>
  </si>
  <si>
    <t>1000 руб.</t>
  </si>
  <si>
    <t xml:space="preserve">Единовременное пособие на проведение ремонта принадлежащих им на праве собственности жилых помещений, в которых они проживают
</t>
  </si>
  <si>
    <t>1 раз в 5 лет</t>
  </si>
  <si>
    <t xml:space="preserve"> - инвалиды ВОВ;
 - участники ВОВ.</t>
  </si>
  <si>
    <t xml:space="preserve">Компенсация расходов, возникших в связи с приобретением проездного билета, другого проездного документа на льготных условиях для проезда на городском пассажирском транспорте и на автомобильном транспорте общего пользования в пригородном сообщении
</t>
  </si>
  <si>
    <t>в размере фактических расходов на приобретение проездного билета, другого проездного документа на льготных условиях, но не более установленного Правительством Свердловской области размера ежемесячного пособия на проезд по территории Свердловской области на всех видах городского пассажирского транспорта и на автомобильном транспорте общего пользования пригородных маршрутов</t>
  </si>
  <si>
    <t>в размере фактических расходов на приобретение проездного билета</t>
  </si>
  <si>
    <t xml:space="preserve">Единовременная денежная выплата в связи с годовщиной Победы в Великой Отечественной войне 1941 - 1945 годов
</t>
  </si>
  <si>
    <t xml:space="preserve">инвалиды Великой Отечественной войны;
участники Великой Отечественной войны, за исключением военнослужащих, в том числе уволенных в запас (отставку), проходивших военную службу в воинских частях, учреждениях, военно-учебных заведениях, не входивших в состав действующей армии, в период с 22 июня 1941 года по 03 сентября 1945 года не менее шести месяцев, и военнослужащих, награжденных орденами или медалями СССР за службу в указанный период;
</t>
  </si>
  <si>
    <t>500 руб.</t>
  </si>
  <si>
    <t>военнослужащие, в том числе уволенным в запас (отставку), проходившим военную службу в воинских частях, учреждениях, военно-учебных заведениях, не входивших в состав действующей армии, в период с 22 июня 1941 года по 03 сентября 1945 года не менее шести месяцев, и военнослужащим, награжденным орденами или медалями СССР за службу в указанный период;
супруги (супруг) погибшего (умершего) участника Великой Отечественной войны, умершего инвалида Великой Отечественной войны, не вступившей (не вступившему) в повторный брак;
бывшие несовершеннолетние узники концлагерей, гетто, других мест принудительного содержания, созданных фашистами и их союзниками в период Второй мировой войны;
совершеннолетние узники нацистских концлагерей, тюрем и гетто (с лагерным режимом) и других мест принудительного содержания и принудительного труда, расположенных как на территории Германии и ее союзников, так и на оккупированных территориях СССР или других государств, подвергшихся немецкой оккупации, а также лицам из числа гражданского населения, насильственно вывезенным с территории бывшего СССР на принудительные работы в Германию, в союзные с ней страны и оккупированные ими государства в возрасте старше 18 лет, содержавшимся в условиях лагерного режима;
лица, награжденные знаком "Жителю блокадного Ленинграда";
лица, работавшием на объектах противовоздушной обороны, местной противовоздушной обороны, на строительстве оборонительных сооружений, военно-морских баз, аэродромов и других военных объектов в пределах тыловых границ действующих фронтов, операционных зон действующих флотов, на прифронтовых участках железных и автомобильных дорог; членам экипажей судов транспортного флота, интернированным в начале Великой Отечественной войны в портах других государств;
лицам, проработавшим в тылу в период с 22 июня 1941 года по 09 мая 1945 года не менее шести месяцев, исключая период работы на временно оккупированных территориях СССР, и лицам, награжденным орденами или медалями СССР за самоотверженный труд в период Великой Отечественной войны;
дети военнослужащих, проходивших военную службу в составе действующей армии в период войны с Финляндией, Великой Отечественной войны, войны с Японией и погибших (умерших, пропавших без вести) в период войны с Финляндией, Великой Отечественной войны, войны с Японией, на момент гибели (смерти, пропажи без вести) военнослужащих являвшимся несовершеннолетними либо находившимся в состоянии внутриутробного развития</t>
  </si>
  <si>
    <t xml:space="preserve">Закон Свердловской области от 25.11.2004г. № 191-ОЗ  "О социальной поддержке реабилитированных лиц и лиц, признанных пострадавшими от политических репрессий, в Свердловской области" </t>
  </si>
  <si>
    <t>Компенсация расходов на оплату услуг по погребению умершего реабилитированного лица</t>
  </si>
  <si>
    <t>оплата 100%расходов</t>
  </si>
  <si>
    <t>Лицо, взявшее на себя обязанность осуществить погребение умершего реабилитированного</t>
  </si>
  <si>
    <t>100% расходов на оплату по действующим тарифам</t>
  </si>
  <si>
    <t>Реабилитированные лица</t>
  </si>
  <si>
    <t>Реабилитированные лица и лица, признанные пострадавшими от политических  репрессий</t>
  </si>
  <si>
    <t>1 раз в календ. год</t>
  </si>
  <si>
    <t>100% расходов 
стоимости проезда</t>
  </si>
  <si>
    <t>100 % расходов, но не более стоимости проезда кратчайшим путем ж/д транспортом</t>
  </si>
  <si>
    <t xml:space="preserve">Закон Свердловской области от 15 июля 2005 года № 77-ОЗ "О ежемесячном пособии гражданину, уволенному с военной службы, признанному инвалидом вследствие военной травмы, либо заболевания, полученного в период военной службы" </t>
  </si>
  <si>
    <t xml:space="preserve">Ежемесячное  пособие инв. 1гр.вследствие военной травмы  </t>
  </si>
  <si>
    <t>4000 руб.</t>
  </si>
  <si>
    <t>4000 руб</t>
  </si>
  <si>
    <t>4220 руб</t>
  </si>
  <si>
    <t>4431 руб.</t>
  </si>
  <si>
    <t>4675 руб.</t>
  </si>
  <si>
    <t>4862 руб.</t>
  </si>
  <si>
    <t>5056 руб.</t>
  </si>
  <si>
    <t>Инвалиды вследствие военной травмы, полученной в период военной службы по призыву</t>
  </si>
  <si>
    <t xml:space="preserve">Ежемесячное пособие инв. 2 гр.вследствие военной травмы  </t>
  </si>
  <si>
    <t>2400 руб.</t>
  </si>
  <si>
    <t>2532 руб.</t>
  </si>
  <si>
    <t>2659 руб.</t>
  </si>
  <si>
    <t>2805 руб.</t>
  </si>
  <si>
    <t>2917 руб.</t>
  </si>
  <si>
    <t>3034 руб.</t>
  </si>
  <si>
    <t xml:space="preserve">Ежемесячное пособие инв. 3 гр.вследствие военной травмы  </t>
  </si>
  <si>
    <t>1200 руб.</t>
  </si>
  <si>
    <t>1266 руб.</t>
  </si>
  <si>
    <t>1329 руб.</t>
  </si>
  <si>
    <t>1402 руб.</t>
  </si>
  <si>
    <t>1458 руб.</t>
  </si>
  <si>
    <t>1516 руб.</t>
  </si>
  <si>
    <t>Ежемесячное пособие инвалидам 1гр.вследствие заболевания, полученного на военной службе</t>
  </si>
  <si>
    <t>2800 руб.</t>
  </si>
  <si>
    <t>2954 руб.</t>
  </si>
  <si>
    <t>3102 руб.</t>
  </si>
  <si>
    <t>3273 руб.</t>
  </si>
  <si>
    <t>3404 руб.</t>
  </si>
  <si>
    <t>3540 руб.</t>
  </si>
  <si>
    <t>Инвалиды вследствие заболевания, полученного в период военной службы по призыву</t>
  </si>
  <si>
    <t>Ежемесячное пособие инвалидам 2 гр.вследствие заболевания, полученного на военной службе</t>
  </si>
  <si>
    <t>1600 руб.</t>
  </si>
  <si>
    <t>1688 руб.</t>
  </si>
  <si>
    <t>1772 руб.</t>
  </si>
  <si>
    <t>1869 руб.</t>
  </si>
  <si>
    <t>1944 руб.</t>
  </si>
  <si>
    <t>2022 руб.</t>
  </si>
  <si>
    <t>Ежемесячное пособие инвалидам 3 гр.вследствие заболевания, полученного на военной службе</t>
  </si>
  <si>
    <t>800 руб.</t>
  </si>
  <si>
    <t>844 руб.</t>
  </si>
  <si>
    <t>886 руб.</t>
  </si>
  <si>
    <t>935 руб.</t>
  </si>
  <si>
    <t>972 руб.</t>
  </si>
  <si>
    <t>1011 руб.</t>
  </si>
  <si>
    <t xml:space="preserve">Закон Свердловской области от 15 июля 2005 года № 78-ОЗ "О социальной защите граждан, проживающих на территории Свердловской области, получивших увечье или заболевание, не повлекшее инвалидности, при прохождении военной службы или службы в органах внутренних дел Российской Федерации в период действия чрезвычайного положения либо вооруженного конфликта" </t>
  </si>
  <si>
    <t xml:space="preserve">Ежемесячное пособие </t>
  </si>
  <si>
    <t>542,5 руб.</t>
  </si>
  <si>
    <t>596 руб. 75 коп.</t>
  </si>
  <si>
    <t xml:space="preserve">711 руб. </t>
  </si>
  <si>
    <t>747 руб.</t>
  </si>
  <si>
    <t>788 руб.</t>
  </si>
  <si>
    <t>820 руб.</t>
  </si>
  <si>
    <t>853 руб.</t>
  </si>
  <si>
    <t xml:space="preserve">Граждане РФ, получившие повреждение здоровья </t>
  </si>
  <si>
    <t>Социальное пособие малоимущим семьям, малоимущим одиноко проживающим гражданам</t>
  </si>
  <si>
    <t>350 руб.</t>
  </si>
  <si>
    <t>из расчета 369 руб. на одного чел.</t>
  </si>
  <si>
    <t>387 руб. на каждого члена семьи</t>
  </si>
  <si>
    <t>408 руб. на каждого члена семьи</t>
  </si>
  <si>
    <t>424 руб. на каждого члена семьи</t>
  </si>
  <si>
    <t>Малоимущая семья или малоимущий одиноко проживающий гражданин, по независящим от них причинам, перечень которых устанавливается Правительством Свердловской, имеющие среднедушевой доход ниже величины прожиточного минимума, установленной в Свердловской области</t>
  </si>
  <si>
    <t>Социальное пособие реабилитированным лицам и лицам, признанным пострадавшими от политических репрессий</t>
  </si>
  <si>
    <t xml:space="preserve">1050 руб.               </t>
  </si>
  <si>
    <t xml:space="preserve">1108 руб.               </t>
  </si>
  <si>
    <t>1163 руб.</t>
  </si>
  <si>
    <t>1227 руб.</t>
  </si>
  <si>
    <t>1276 руб.</t>
  </si>
  <si>
    <t>1327 руб.</t>
  </si>
  <si>
    <t>Частичная компенсация затрат на приобретение бытового газа</t>
  </si>
  <si>
    <t>1 раз в полгода</t>
  </si>
  <si>
    <t xml:space="preserve"> 50%  расходов в пределах норматива</t>
  </si>
  <si>
    <t xml:space="preserve">Частичная компенсация затрат (освобождение от затрат) на подключение жилых помещений к газовым сетям  </t>
  </si>
  <si>
    <t>90 % затрат, но не более 35 000 руб.</t>
  </si>
  <si>
    <t>90 % затрат, 
но не более 35 000 руб.</t>
  </si>
  <si>
    <t>Государственная социальная помощь на основании социального контракта</t>
  </si>
  <si>
    <t>30000 руб.</t>
  </si>
  <si>
    <t>30 000 руб.</t>
  </si>
  <si>
    <t>Единовременная денежная выплата в связи с уничтожением вследствие пожара жилого помещения</t>
  </si>
  <si>
    <t>10 000 руб.</t>
  </si>
  <si>
    <t>граждане, находящиеся в трудной жизненной ситуации в связи с уничтожением вследствие пожара жилого помещения, в котором гражданин зарегистрирован по месту жительства</t>
  </si>
  <si>
    <t>Единовременная денежная выплата в связи с повреждением вследствие пожара жилого помещения</t>
  </si>
  <si>
    <t>граждане, находящиеся в трудной жизненной ситуации в связи с повреждением вследствие пожара жилого помещения, в котором гражданин зарегистрирован по месту жительства</t>
  </si>
  <si>
    <t>Единовременная денежная выплата в связи с освобождением из мест лишения свободы</t>
  </si>
  <si>
    <t>нетрудоспособные граждане, находящиеся в трудной жизненной ситуации в связи с освобождением из мест лишения свободы, местом жительства которых в документах об освобождении указан населенный пункт, расположенный на территории Свердловской области</t>
  </si>
  <si>
    <t>Единовременная денежная выплата в связи с утратой паспорта гражданина Российской Федерации</t>
  </si>
  <si>
    <t>1 500 руб.</t>
  </si>
  <si>
    <t>нетрудоспособные граждане, находящиеся в трудной жизненной ситуации в связи с утратой паспорта гражданина Российской Федерации</t>
  </si>
  <si>
    <t xml:space="preserve">Закон Свердловской области от 30 июня 2006 года № 38-ОЗ  "О знаке отличия Свердловской области "Материнская доблесть" </t>
  </si>
  <si>
    <t>Единовременное пособие матери, награжденной знаком отличия Свердловской области "Материнская доблесть"</t>
  </si>
  <si>
    <t>25 000 руб.</t>
  </si>
  <si>
    <t>29 775 руб.</t>
  </si>
  <si>
    <t>31264 руб.</t>
  </si>
  <si>
    <t>32 984 руб.</t>
  </si>
  <si>
    <t>34 303 руб.</t>
  </si>
  <si>
    <t>35 675 руб.</t>
  </si>
  <si>
    <t xml:space="preserve">Матери, награжденные знаком отличия Свердловской области "Материнская доблесть" 3 степени </t>
  </si>
  <si>
    <t>59 549 руб.</t>
  </si>
  <si>
    <t>62526 руб.</t>
  </si>
  <si>
    <t>65 965 руб.</t>
  </si>
  <si>
    <t>68 604 руб.</t>
  </si>
  <si>
    <t>71 348 руб.</t>
  </si>
  <si>
    <t xml:space="preserve">Матери, награжденные знаком отличия Свердловской области "Материнская доблесть" 2 степени </t>
  </si>
  <si>
    <t>119 099 руб.</t>
  </si>
  <si>
    <t>125054 руб.</t>
  </si>
  <si>
    <t>131 932 руб.</t>
  </si>
  <si>
    <t>137 209 руб.</t>
  </si>
  <si>
    <t>142 697 руб.</t>
  </si>
  <si>
    <t xml:space="preserve">Матери, награжденные знаком отличия Свердловской области "Материнская доблесть" 1 степени </t>
  </si>
  <si>
    <t>Постановление Правительства Свердловской области от 12.11.2014 № 978-ПП "Об осуществлении социальной поддержки граждан при возникновении поствакцинальных осложнений, вызванных профилактическими прививками, не включенными в национальный календарь профилактических прививок и календарь профилактических прививок по эпидемическим показаниям"</t>
  </si>
  <si>
    <t xml:space="preserve">Единовременное пособие </t>
  </si>
  <si>
    <t>Денежная компенсация расходов на оплату услуг по  обучению вождению автотранспорта категории "В"</t>
  </si>
  <si>
    <t xml:space="preserve">оплата стоимости обучения, но  не более цены, установленной в результате открытого конкурса </t>
  </si>
  <si>
    <t xml:space="preserve">Закон Свердловской области от 20 ноября 2009 года № 100-ОЗ  "О социальной поддержке многодетных семей в Свердловской области" </t>
  </si>
  <si>
    <t>Ежемесячное пособие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на каждого ребенка, обучающегося в общеобразовательной организации</t>
  </si>
  <si>
    <t>На каждого ребенка из многодетной семьи Свердловской области, обучающегося в общеобразовательной организации, в возрасте до 18 лет</t>
  </si>
  <si>
    <t xml:space="preserve">Ежемесячная денежная выплата до достижения третьего ребенка или последующих детей, рожденных (усыновленных) после 31 декабря 2012 года, возраста трех лет </t>
  </si>
  <si>
    <t>величина прожиточного минимума для детей на квартал, в котором подано заявление о назначении ежемесячной денежной выплаты</t>
  </si>
  <si>
    <t>1 квартал 6646 руб.
2 квартал 6773 руб.</t>
  </si>
  <si>
    <t xml:space="preserve"> Многодетная семья, имеющая среднедушевой доход ниже установленной в Свердловской области величины прожиточного минимума на душу населения                                                                                                                                              </t>
  </si>
  <si>
    <t xml:space="preserve">Компенсация расходов на приобретение комплекта одежды для посещения ребенком общеобразовательной организации
</t>
  </si>
  <si>
    <t xml:space="preserve">1 раз в два кален-дарных года
</t>
  </si>
  <si>
    <t>не более 2000 руб.</t>
  </si>
  <si>
    <t>ежегодно</t>
  </si>
  <si>
    <t>600 руб.</t>
  </si>
  <si>
    <t>660 руб.</t>
  </si>
  <si>
    <t>786 руб.</t>
  </si>
  <si>
    <t>825 руб.</t>
  </si>
  <si>
    <t>Ветераны боевых действий; 
лица, награжденные знаком "Жителю блокадного Ленинграда"; 
лица, работавшие в период Великой Отечественной войны на объектах противовоздушной обороны, местной противовоздушной обороны, на строительстве оборонительных сооружений, военно-морских баз, аэродромов и других военных объектов в пределах тыловых границ действующих фронтов, операционных зон действующих флотов, на прифронтовых участках железных и автомобильных дорог, а также члены экипажей судов транспортного флота, интернированных в начале Великой Отечественной войны в портах других государств; 
члены семей погибших (умерших) инвалидов войны, участников Великой Отечественной войны и ветеранов боевых действий; 
члены семей военнослужащих, лиц рядового и начальствующего состава органов внутренних дел, Государственной противопожарной службы, учреждений и органов уголовно-исполнительной системы и органов государственной безопасности, погибших при исполнении обязанностей военной службы (служебных обязанностей);
члены семей военнослужащих, погибших в плену, признанных в установленном порядке пропавшими без вести в районах боевых действий со времени исключения указанных военнослужащих из списков воинских частей;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 а также члены семей погибших работников госпиталей и больниц  города Ленинграда; 
граждане, пострадавшие вследствие радиационного воздействия; 
Герои СССР и Герои РФ; Герои Социалистического труда; полные кавалеры ордена Славы; полные кавалеры ордена Трудовой Славы; 
инвалиды, в т.ч. дети-инвалиды.</t>
  </si>
  <si>
    <t xml:space="preserve">Федеральный закон от 12 января 1996 года № 8-ФЗ "О погребении и похоронном деле" </t>
  </si>
  <si>
    <t>Размер с 01.02.2017г.</t>
  </si>
  <si>
    <t>Размер с 01.02.2017г. (с учетом Рк - 1,15/1,2 )</t>
  </si>
  <si>
    <t>Социальное пособие на погребение</t>
  </si>
  <si>
    <t>4000 руб.*Рк</t>
  </si>
  <si>
    <t>4763,96 руб.*Рк</t>
  </si>
  <si>
    <t>5478,55руб./5716,75 руб.</t>
  </si>
  <si>
    <t>5002,16 руб.*Рк</t>
  </si>
  <si>
    <t>5752,48 руб./6002,59 руб.</t>
  </si>
  <si>
    <t>5277,28 руб.*Рк</t>
  </si>
  <si>
    <t>6068,87 руб./ 6332,74 руб.</t>
  </si>
  <si>
    <t>5 562,25 руб.*Рк</t>
  </si>
  <si>
    <t>6396,59 руб./ 6674,70 руб.</t>
  </si>
  <si>
    <t xml:space="preserve">Лицо, осуществившее погребение неработавшего и не являвшегося пенсионером гражданина, мертворожденного ребенка по истечении 154 дней беременности </t>
  </si>
  <si>
    <t>Закон Свердловской области  от 10 декабря 2005 года № 116-ОЗ "О размере вознаграждения, причитающегося приемным родителям, и мерах социальной поддержки, предоставляемых приемной семье, в Свердловской области"</t>
  </si>
  <si>
    <t>3300 руб.каждому приемному родителю,  4950 руб.  при принятии на воспитание ребенка одним приемным родителем. Размер оплаты труда увеличивается на 50 % за каждого ребенка, начиная со второго, находящегося на воспитании и на 70% за каждого ребенка-инвалида</t>
  </si>
  <si>
    <t xml:space="preserve">3300 руб.каждому приемному родителю,  4950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(с 01.07.2013г.).Размер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увеличив. на 70% за каждого ребенка-инвалида </t>
  </si>
  <si>
    <t>с 01.07.2013г. применяется с учетом районных коэффициентов</t>
  </si>
  <si>
    <t xml:space="preserve">3750 руб.каждому приемному родителю,  5300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(с 01.07.2013г.).Размер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увеличив. на 70% за каждого ребенка-инвалида </t>
  </si>
  <si>
    <t>Приемные родители, заключившие договор о передаче ребенка (детей) на воспитание в семью</t>
  </si>
  <si>
    <t xml:space="preserve">Компенсация платы, взимаемой с родителей (законных представителей) за присмотр и уход за детьми, осваивающими образовательные программы дошкольного образования
</t>
  </si>
  <si>
    <t xml:space="preserve">на первого ребенка -20 процентов, на второго ребенка - 50 процентов, на третьего ребенка - 70 процентов, на четвертого ребенка и последующих детей - 100 процентов среднего размера платы, взимаемой с родителей (законных представителей) за присмотр и уход за детьми в государственных образовательных организациях Свердловской области и муниципальных образовательных организациях
</t>
  </si>
  <si>
    <t xml:space="preserve">Закон Свердловской области от 23 декабря 2010 года № 104-ОЗ "О ветеранах труда Свердловской области"
</t>
  </si>
  <si>
    <t xml:space="preserve">Ежемесячная денежная выплата </t>
  </si>
  <si>
    <t>671 руб.</t>
  </si>
  <si>
    <t>705 руб.</t>
  </si>
  <si>
    <t>744 руб.</t>
  </si>
  <si>
    <t>774 руб.</t>
  </si>
  <si>
    <t>805 руб.</t>
  </si>
  <si>
    <t>Ветеран труда Свердловской области, достигший возраста, дающего право на трудовую пенсию по старости</t>
  </si>
  <si>
    <t>Закон Свердловской области от 23 декабря 2010 года № 106-ОЗ О ежемесячном пособии члену семьи погибшего (умершего) ветерана боевых действий на территории СССР, территории Российской Федерации и территориях других государств, члену семьи погибшего при исполнении обязанностей военной службы (служебных обязанностей) военнослужащего, лица рядового или начальствующего состава органа внутренних дел, государственной противопожарной службы, учреждения или органа уголовно-исполнительной системы либо органа государственной безопасности"</t>
  </si>
  <si>
    <t xml:space="preserve">Ежемесячное пособие 
</t>
  </si>
  <si>
    <t>1118 руб.</t>
  </si>
  <si>
    <t>1174 руб.</t>
  </si>
  <si>
    <t>1239 руб.</t>
  </si>
  <si>
    <t>1289 руб.</t>
  </si>
  <si>
    <t>1341 руб.</t>
  </si>
  <si>
    <t xml:space="preserve"> Родитель                                                                                                                                                                                                                                                                                                                            -погибшего (умершего) ветерана боевых действий;                                                                                                                                                                                          
-погибшего при исполнении обязанностей военной службы (служебных обязанностей) военнослужащего, лица рядового или начальствующего состава органа или учреждения
Супруга (супруг), не вступившая (не вступивший) в повторный брак
- погибшего (умершего) инвалида боевых действий;                                                                                                                                                                   
-погибшего (умершего) ветерана боевых действий (за искл.ючением инвалида боевых действий), проживающая (проживающий) одиноко, или с ребенком (детьми)*;  
-погибшего при исполнении обязанностей военной службы (служебных обязанностей) военнослужащего, 
лица рядового или начальствующего состава органа или учреждения.
Нетрудоспособный член семьи (за искл. родителя и супруги (супруга)
- погибшего (умершего) ветерана боевых действий, состоявший на его иждивении
и получающий пенсию СПК (имеющий право на ее получение);                                                                                                                                                                                                                                                         - погибшего при исполнении обязанностей военной службы
(служебных обязанностей) военнослужащего, 
лица рядового или начальствующего состава органа или учреждения, состоявший на его иждивении и получающий пенсию СПК 
(имеющий право на ее получение) 
* несовершеннолетний ребенок,  ребенок старше возраста 18 лет, ставший инвалидом (инвалидами) до 18 лет, или 
не достигший возраста 23 лет и обучающийся по очной форме обучения.</t>
  </si>
  <si>
    <t>Закон Свердловской области  от 23 декабря 2010 года № 108-ОЗ "О единовременной денежной выплате на усыновленного (удочеренного) ребенка"</t>
  </si>
  <si>
    <t xml:space="preserve">Единовременная денежная выплата лицу, усыновившему ребенка-инвалида
</t>
  </si>
  <si>
    <t>33549 руб.</t>
  </si>
  <si>
    <t>400000руб.</t>
  </si>
  <si>
    <t>422 000руб.</t>
  </si>
  <si>
    <t>438 880 руб.</t>
  </si>
  <si>
    <t>456 435 руб.</t>
  </si>
  <si>
    <t xml:space="preserve">Лицо, являющееся усыновителем ребенка, не достигшего возраста 18 лет </t>
  </si>
  <si>
    <t xml:space="preserve">Единовременная денежная выплата лицу, усыновившему ребенка, достигшего возраста 10 лет
</t>
  </si>
  <si>
    <t>200000руб.</t>
  </si>
  <si>
    <t>211 000руб.</t>
  </si>
  <si>
    <t>219 440 руб.</t>
  </si>
  <si>
    <t>228 218 руб.</t>
  </si>
  <si>
    <t xml:space="preserve">Единовременная денежная выплата лицу, усыновившему одновременно двух и более детей, являющихся полнородными и (или) неполнородными братьями и (или) сестрами
</t>
  </si>
  <si>
    <t xml:space="preserve">Единовременная денежная выплата иным лицам
</t>
  </si>
  <si>
    <t>50000руб.</t>
  </si>
  <si>
    <t>52 750руб.</t>
  </si>
  <si>
    <t>54 860 руб.</t>
  </si>
  <si>
    <t>57 054 руб.</t>
  </si>
  <si>
    <t xml:space="preserve"> Закон Свердловской области от 23 декабря 2010 года № 111-ОЗ «О ЗНАКЕ ОТЛИЧИЯ СВЕРДЛОВСКОЙ ОБЛАСТИ «СОВЕТ ДА ЛЮБОВЬ»</t>
  </si>
  <si>
    <t>Единовременное пособие для лиц, награжденных знаком отличия Свердловской области «Совет да любовь»</t>
  </si>
  <si>
    <t>5 000 руб.
каждому супругу</t>
  </si>
  <si>
    <t>Лица, награжденные знаком отличия Свердловской области "Совет да любовь"</t>
  </si>
  <si>
    <t xml:space="preserve">Закон Свердловской области от 27 декабря 2004 года № 221-ОЗ «О защите населения и территорий от чрезвычайных ситуаций природного и техногенного характера в Свердловской области» </t>
  </si>
  <si>
    <t xml:space="preserve">Досрочная трудовая пенсия </t>
  </si>
  <si>
    <t xml:space="preserve">6690 руб.                      </t>
  </si>
  <si>
    <t>6565 руб.</t>
  </si>
  <si>
    <t>6926 руб.</t>
  </si>
  <si>
    <t>7203 руб.</t>
  </si>
  <si>
    <t>7 491 руб.</t>
  </si>
  <si>
    <t xml:space="preserve">Лица, участвовавшие в ликвидации чрезвычайных ситуаций, имеющие стаж работы в областных государственных аварийно-спасательных службах и (или) в областных государственных аварийно-спасательных формированиях не менее 15 лет в качестве спасателей и достигшие возраста 40 лет  </t>
  </si>
  <si>
    <t>Закон Свердловской области  от 15 июля 2005 года № 82-ОЗ «Об обеспечении пожарной безопасности на территории Свердловской области»</t>
  </si>
  <si>
    <t xml:space="preserve">Закон Свердловской области от 15 июня 2011 года № 38-ОЗ «Об организации и обеспечении отдыха и оздоровления детей в Свердловской области» </t>
  </si>
  <si>
    <t>90 % от стоимости приобретенной путевки *</t>
  </si>
  <si>
    <t>Родители ребенка из семьи, среднедушевой доход в которых на дату приобретения путевки ниже величины прожиточного минимума, установленной в Свердловской области</t>
  </si>
  <si>
    <t xml:space="preserve">50 % процентов от стоимости приобретенной путевки*,  </t>
  </si>
  <si>
    <t xml:space="preserve"> Родители ребенка из семьи, среднедушевой доход в которой на дату приобретения путевки составляет от 100 до 150 процентов включительно величины прожиточного минимума, установленной в Свердловской области</t>
  </si>
  <si>
    <t>30 % от стоимости приобретенной путевки*</t>
  </si>
  <si>
    <t>Родители ребенка из семьи, среднедушевой доход в которой на дату приобретения путевки составляет от 150 до 200 процентов включительно величины прожиточного минимума, установленной в Свердловской области</t>
  </si>
  <si>
    <t xml:space="preserve">25 % от стоимости приобретенной путевки*     *но не более средней стоимости путевок в санаторные оздоровительные лагеря круглогодичного действия и загородные оздоровительные лагеря, установленной Правительством Свердловской области </t>
  </si>
  <si>
    <t>25 % от стоимости приобретенной путевки*
*но не более средней стоимости путевок в санаторные оздоровительные лагеря круглогодичного действия и загородные оздоровительные лагеря.</t>
  </si>
  <si>
    <t>25 % от стоимости приобретенной путевки*
*но не более средней стоимости путевок в санаторные оздоровительные лагеря круглогодичного действия и загородные оздоровительные лагеря</t>
  </si>
  <si>
    <t>Родители ребенка из семьи, среднедушевой доход в которой на дату приобретения путевки составляет свыше 200 процентов величины прожиточного минимума, установленной в Свердловской области.</t>
  </si>
  <si>
    <t>Закон Свердловской области  от 12 июля 2011 года № 71-ОЗ «О добровольной пожарной охране на территории Свердловской области»</t>
  </si>
  <si>
    <t>Единовременное пособие работникам добровольной пожарной охраны и добровольным пожарным</t>
  </si>
  <si>
    <t>52750 руб.</t>
  </si>
  <si>
    <t>55387 руб.</t>
  </si>
  <si>
    <t>58 433 руб.</t>
  </si>
  <si>
    <t>60 770 руб.</t>
  </si>
  <si>
    <t>63 201 руб.</t>
  </si>
  <si>
    <t>Работники добровольной пожарной охраны и добровольные пожарные в случае их временной нетрудоспособности продолжительностью более 21 календарного дня вследствие заболевания или травмы, полученных ими при участии в тушении пожаров, проведении аварийно-спасательных работ, спасении людей и имущества при пожарах или проведении аварийно-спасательных работ либо в оказании первой помощи пострадавшим при пожарах</t>
  </si>
  <si>
    <t>Единовременное пособие членам семей работников добровольной пожарной охраны и добровольных пожарных</t>
  </si>
  <si>
    <t>105500 руб.</t>
  </si>
  <si>
    <t>110775 руб.</t>
  </si>
  <si>
    <t>116 868 руб.</t>
  </si>
  <si>
    <t>121 543 руб.</t>
  </si>
  <si>
    <t>126 405 руб.</t>
  </si>
  <si>
    <t>Члены семей работников добровольной пожарной охраны и добровольных пожарных в случае гибели этих работников и пожарных при их участии в тушении пожаров, проведении аварийно-спасательных работ, спасении людей и имущества при пожарах или проведении аварийно-спасательных работ либо в оказании первой помощи пострадавшим при пожарах</t>
  </si>
  <si>
    <t>Закон Свердловской области от 12 июля 2011 года N 65-ОЗ «О российском казачестве на территории Свердловской области»</t>
  </si>
  <si>
    <t>Единовременное пособие члену казачьего общества</t>
  </si>
  <si>
    <t>52750 руб.
31650 руб.</t>
  </si>
  <si>
    <t>55387 руб.
33232 руб.</t>
  </si>
  <si>
    <t>58 433 руб.
35 060 руб.</t>
  </si>
  <si>
    <t>60 770 руб.
36 462 руб.</t>
  </si>
  <si>
    <t>63 201 руб.
37 920 руб.</t>
  </si>
  <si>
    <t>Член казачьего общества  в случае причинения ему увечья или иного повреждения здоровья в связи с исполнением им обязанностей по несению государственной или иной службы, не повлекшего за собой наступление инвалидности
Член казачьего общества в случае причинения ему увечья или иного повреждения здоровья в связи с исполнением им обязанностей по несению государственной или иной службы, повлекшего за собой наступление инвалидности</t>
  </si>
  <si>
    <t>Единовременное пособие членам семьи погибшего члена казачьего общества</t>
  </si>
  <si>
    <t xml:space="preserve">Члены семьи члена казачьего общества, погибшего при исполнении им обязанностей по несению государственной или иной службы либо умершего вследствие увечья или иного повреждения здоровья, полученного при исполнении им обязанностей по несению государственной или иной службы
</t>
  </si>
  <si>
    <t>10 550 руб.</t>
  </si>
  <si>
    <t>11077 руб.</t>
  </si>
  <si>
    <t>11686 руб.</t>
  </si>
  <si>
    <t>12 153 руб.</t>
  </si>
  <si>
    <t>12 639 руб.</t>
  </si>
  <si>
    <t>Лица, награжденные знаком отличия Свердловской области «За заслуги в ветеранском движении»</t>
  </si>
  <si>
    <t>Единовременное пособие народным дружинникам</t>
  </si>
  <si>
    <t xml:space="preserve">народным дружинникам в случае их временной нетрудоспособности продолжительностью более 21 календарного дня вследствие увечья (ранения, травмы, контузии), полученного ими в период участия в проводимых органами внутренних дел (полицией) или иными правоохранительными органами мероприятиях по охране общественного порядка
</t>
  </si>
  <si>
    <t>Единовременное пособие членам семей народных дружинников</t>
  </si>
  <si>
    <t>супруге (супругу), детям, родителям народных дружинников в случае гибели этих дружинников в период участия в проводимых органами внутренних дел (полицией) или иными правоохранительными органами мероприятиях по охране общественного порядка</t>
  </si>
  <si>
    <t xml:space="preserve">Компенсация расходов, связанных с приобретением протезов (кроме зубных, глазных протезов), протезно-ортопедических изделий
</t>
  </si>
  <si>
    <t xml:space="preserve">1) 100 процентов от фактической стоимости других протезов, протезно-ортопедических изделий, но не более 100 процентов стоимости аналогичных других протезов, протезно-ортопедических изделий, предоставляемых инвалидам за счет средств ФСС РФ, - размер среднедушевого дохода которых не превышает величины прожиточного минимума, установленного на душу населения в Свердловской области;
2) 80 процентов от фактической стоимости других протезов, протезно-ортопедических изделий, но не более 80 процентов стоимости аналогичных других протезов, протезно-ортопедических изделий, предоставляемых инвалидам за счет средств ФСС РФ, - размер среднедушевого дохода семей которых составляет более одной величины прожиточного минимума, установленного на душу населения в Свердловской области, и не превышает полутора величин прожиточного минимума, установленного на душу населения в Свердловской области;
3) 50 процентов от фактической стоимости других протезов, протезно-ортопедических изделий, но не более 50 процентов стоимости аналогичных других протезов, протезно-ортопедических изделий, предоставляемых инвалидам за счет средств ФСС РФ, - размер среднедушевого дохода семей которых составляет более полутора величин прожиточного минимума, установленного на душу населения в Свердловской области, и не превышает двух величин прожиточного минимума, установленного на душу населения в Свердловской области
</t>
  </si>
  <si>
    <t xml:space="preserve">гражданам, проживающим в Свердловской области, не имеющим группы инвалидности, но по медицинским показаниям нуждающимся в протезно-ортопедических изделиях (за исключением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и лиц, награжденных орденами или медалями СССР за самоотверженный труд в период Великой Отечественной войны, и лиц, обеспечение которых протезно-ортопедическими изделиями осуществляется за счет средств федерального бюджета в порядке, установленном Правительством Российской Федерации)
</t>
  </si>
  <si>
    <t xml:space="preserve">Закон Свердловской области от 29 октября 2007 года № 126-ОЗ «Об оказании государственной социальной помощи, материальной помощи и предоставлении социальных гарантий отдельным категориям граждан в Свердловской области» </t>
  </si>
  <si>
    <t>Постановление Правительства Свердловской области от 30.12.2008 № 1426-ПП "О размере, Порядке и условиях назначения и выплаты ежегодного пособия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для отдельных категорий граждан, оказание мер социальной поддержки которых относится к ведению Российской Федерации"</t>
  </si>
  <si>
    <t xml:space="preserve">Ежегодное пособие на проезд по территории Свердловской области на всех видах городского пассажирского транспорта и на автомобильном транспорте общего пользования в пригородном сообщении </t>
  </si>
  <si>
    <t>441 руб. на каждого члена семьи, 
354 руб. на период действия социального контракта, 
222 руб. не выполнившим условий социального контракта и (или) мероприятий, предусмотренных программой социальной адаптации</t>
  </si>
  <si>
    <t>1 231,79 руб.</t>
  </si>
  <si>
    <t xml:space="preserve">супруга (супруг) погибшего (умершего) участника Великой Отечественной войны 1941–1945 годов, 
состоявшая (состоявший) в зарегистрированном браке с погибшим (умершим) на день гибели (смерти), 
не вступившая (не вступивший) в повторный брак
</t>
  </si>
  <si>
    <t xml:space="preserve">1. ИОВ и инвалиды БД 1 и 2 гр., УОВ, ставшие инвалидами 1 и 2 гр.:имеющие ТС  и по состоянию на 01.01.2005 г. получавшие денежную компенсацию за бензин, ремонт, техническое обслуживание ТС и запасные части к ним либо состоявшие на учете в органах социальной защиты населения в целях обеспечения ТС бесплатно или на льготных условиях в соответствии с медицинскими   показаниями;                                                                                                                                                                                                                                 2. ИОВ и инвалиды БД 3 гр., УОВ, ставшие инвалидами 3 гр.: имеющие ТС, полученные ими бесплатно или приобретенные на льготных условиях, и по состоянию на 1 января 2005 года получавшие денежную компенсацию за бензин, ремонт, техническое обслуживание ТС и запасные части к ним либо состоявшие на учете в органах социальной защиты населения в целях обеспечения ТС бесплатно или на льготных условиях в соответствии с медицинскими  показаниями.                                                                                                                             </t>
  </si>
  <si>
    <t xml:space="preserve">Компенсация расходов на оплату проезда (туда и обратно) по территории Российской Федерации один раз в календарный год на железнодорожном транспорте общего пользования в поездах дальнего следования или воздушном транспорте в размере стоимости проезда железнодорожным транспортом общего пользования по кратчайшему маршруту от ближайшей к месту отправления железнодорожной станции до ближайшей к месту назначения железнодорожной станции в поездах дальнего следования в жестких вагонах с купе (без учета стоимости дополнительного сервисного обслуживания, предоставляемого в вагонах повышенной комфортности), но не более фактически понесенных расходов
</t>
  </si>
  <si>
    <t>Беременная женщина, имеющая статус безработной, а также несовершеннолетняя беременная, вставшие на учет в ранние сроки беременности</t>
  </si>
  <si>
    <t>Вознаграждение, причитающееся приемным родителям</t>
  </si>
  <si>
    <t>Постановление Правительства РФ от 22.12.2016 N 1438
"Об утверждении Правил выплаты единовременного денежного поощрения одному из родителей (усыновителей) при награждении орденом "Родительская слава" и финансового обеспечения расходов, связанных с указанной выплатой, а также о признании утратившими силу некоторых актов Правительства Российской Федерации"</t>
  </si>
  <si>
    <t>Компенсация стоимости путевки и проезда к месту лечения (отдыха) и обратно</t>
  </si>
  <si>
    <t>Размер с 01.01.2018</t>
  </si>
  <si>
    <t>Размер с 01.01.2018 (с учетом Рк - 1,15/1,2 )</t>
  </si>
  <si>
    <t>734 руб.*Рк</t>
  </si>
  <si>
    <t>844 руб./881 руб.</t>
  </si>
  <si>
    <t>979 руб.*Рк</t>
  </si>
  <si>
    <t>1126 руб./1175 руб.</t>
  </si>
  <si>
    <t>1959 руб.*Рк</t>
  </si>
  <si>
    <t>2253 руб./2351 руб.</t>
  </si>
  <si>
    <t>490 руб.*Рк</t>
  </si>
  <si>
    <t>563 руб./588 руб.</t>
  </si>
  <si>
    <t>789 руб.</t>
  </si>
  <si>
    <t>1316 руб.</t>
  </si>
  <si>
    <t>8280 руб.</t>
  </si>
  <si>
    <t>9522 руб./9936 руб.</t>
  </si>
  <si>
    <t>10765 руб.</t>
  </si>
  <si>
    <t>12380 руб./12918 руб.</t>
  </si>
  <si>
    <t>9108 руб.</t>
  </si>
  <si>
    <t>10474 руб./10930 руб.</t>
  </si>
  <si>
    <t>11840 руб.</t>
  </si>
  <si>
    <t>13616 руб./14208 руб.</t>
  </si>
  <si>
    <t>9523 руб.</t>
  </si>
  <si>
    <t>10951 руб./11428 руб.</t>
  </si>
  <si>
    <t>12380 руб.</t>
  </si>
  <si>
    <t>14237 руб./14856 руб.</t>
  </si>
  <si>
    <t>265 руб.</t>
  </si>
  <si>
    <t>26 руб.</t>
  </si>
  <si>
    <t>88 руб.</t>
  </si>
  <si>
    <t>450 руб.</t>
  </si>
  <si>
    <t>3172 руб.</t>
  </si>
  <si>
    <t>2080 руб.</t>
  </si>
  <si>
    <t>5258 руб.</t>
  </si>
  <si>
    <t>3155 руб.</t>
  </si>
  <si>
    <t>1577 руб.</t>
  </si>
  <si>
    <t>3682 руб.</t>
  </si>
  <si>
    <t>2103 руб.</t>
  </si>
  <si>
    <t>1051 руб.</t>
  </si>
  <si>
    <t>887 руб.</t>
  </si>
  <si>
    <t>459 руб. на каждого члена семьи, 
368 руб. на период действия социального контракта, 
231 руб. не выполнившим условий социального контракта и (или) мероприятий, предусмотренных программой социальной адаптации</t>
  </si>
  <si>
    <t>1380 руб.</t>
  </si>
  <si>
    <t>Размер с 01.01.2017г. (с учетом Рк - 1,15/1,2)</t>
  </si>
  <si>
    <t>37 102 руб.</t>
  </si>
  <si>
    <t>74 202 руб.</t>
  </si>
  <si>
    <t>148 405 руб.</t>
  </si>
  <si>
    <t>Размер с 01.02.2018</t>
  </si>
  <si>
    <t>Размер с 01.02.2018 (с учетом Рк - 1,15/1,2 )</t>
  </si>
  <si>
    <t>5 701,31 руб.*Рк</t>
  </si>
  <si>
    <t>6556,51 руб./ 6841,57 руб.</t>
  </si>
  <si>
    <t>837 руб.</t>
  </si>
  <si>
    <t>1395 руб.</t>
  </si>
  <si>
    <t>474 692 руб.</t>
  </si>
  <si>
    <t>237 347 руб.</t>
  </si>
  <si>
    <t>59 336 руб.</t>
  </si>
  <si>
    <t>7 791 руб.</t>
  </si>
  <si>
    <t>65 729 руб.</t>
  </si>
  <si>
    <t>131 461 руб.</t>
  </si>
  <si>
    <t>13 145 руб.</t>
  </si>
  <si>
    <t>13 562,78 руб.</t>
  </si>
  <si>
    <t>1 281,06 руб.</t>
  </si>
  <si>
    <t>Постановление Правительства Свердловской области от 07.12.2017 № 902-ПП "О реализации статьи 13 Закона Свердловской области от 19 декабря 2016 года N 148-ОЗ "О социальной защите инвалидов в Свердловской области"</t>
  </si>
  <si>
    <t xml:space="preserve">1) инвалидам с ограничением самостоятельного свободного передвижения, для которых в соответствии с федеральным законодательством необходимы модификации средств общественного транспорта и индивидуальных транспортных средств;
2) инвалидам с нарушением слуха, выраженным в глухоте на оба уха;
3) инвалидам с нарушением речи, делающим ее непонятной;
4) родителям (законным представителям) детей-инвалидов, относящихся к категории инвалидов, указанной в подпункте 1 
5) членам семей инвалидов Великой Отечественной войны и инвалидов боевых действий, относящихся к категории инвалидов, указанной в подпункте 1 настоящего пункта.
</t>
  </si>
  <si>
    <t>размер, равный фактической стоимости обучения в соответствии с договором на обучение по программе профессиональной подготовки водителей транспортных средств категории "B", в пределах нормы, установленной Правительством Свердловской области</t>
  </si>
  <si>
    <t xml:space="preserve">Федеральный закон от 28 декабря 2017 года № 418-ФЗ "О ежемесячных выплатах семьям, имеющим детей"
</t>
  </si>
  <si>
    <t>10210 руб.</t>
  </si>
  <si>
    <t xml:space="preserve">Ежемесячная выплата в связи с рождением (усыновлением) первого ребенка
</t>
  </si>
  <si>
    <t>не применяется Рк</t>
  </si>
  <si>
    <t xml:space="preserve">Женщины, родившие (усыновившие) первого ребенка, или отцы (усыновители) либо опекуны ребенка в случае смерти женщины, отца (усыновителя), объявления их умершими, лишения их родительских прав или в случае отмены усыновления ребенка
</t>
  </si>
  <si>
    <t>Размер с 01.01.2019</t>
  </si>
  <si>
    <t>Размер с 01.01.2019 (с учетом Рк - 1,15/1,2 )</t>
  </si>
  <si>
    <t>766 руб.*Рк</t>
  </si>
  <si>
    <t>1021 руб.*Рк</t>
  </si>
  <si>
    <t>2043 руб.*Рк</t>
  </si>
  <si>
    <t>511 руб.*Рк</t>
  </si>
  <si>
    <t>881 руб./919 руб.</t>
  </si>
  <si>
    <t>1174 руб./1225 руб.</t>
  </si>
  <si>
    <t>2349 руб./2452 руб.</t>
  </si>
  <si>
    <t>588 руб./613 руб.</t>
  </si>
  <si>
    <t>823 руб.</t>
  </si>
  <si>
    <t>1373 руб.</t>
  </si>
  <si>
    <t>8636 руб.</t>
  </si>
  <si>
    <t>11228 руб.</t>
  </si>
  <si>
    <t>9500 руб.</t>
  </si>
  <si>
    <t>12349 руб.</t>
  </si>
  <si>
    <t>9932 руб.</t>
  </si>
  <si>
    <t>12912 руб.</t>
  </si>
  <si>
    <t>9931 руб./10363 руб.</t>
  </si>
  <si>
    <t>12912 руб./13474 руб.</t>
  </si>
  <si>
    <t>10925 руб./11400 руб.</t>
  </si>
  <si>
    <t>14201 руб./14819 руб.</t>
  </si>
  <si>
    <t>11422 руб./11918 руб.</t>
  </si>
  <si>
    <t>14849 руб./15494 руб.</t>
  </si>
  <si>
    <t>276 руб.</t>
  </si>
  <si>
    <t>27 руб.</t>
  </si>
  <si>
    <t>92 руб.</t>
  </si>
  <si>
    <t>469 руб.</t>
  </si>
  <si>
    <t>3308 руб.</t>
  </si>
  <si>
    <t>2169 руб.</t>
  </si>
  <si>
    <t>5484 руб.</t>
  </si>
  <si>
    <t>3291 руб.</t>
  </si>
  <si>
    <t>1645 руб.</t>
  </si>
  <si>
    <t>3840 руб.</t>
  </si>
  <si>
    <t>2193 руб.</t>
  </si>
  <si>
    <t>1096 руб.</t>
  </si>
  <si>
    <t>925 руб.</t>
  </si>
  <si>
    <t>479 руб. на каждого члена семьи, 
384 руб. на период действия социального контракта, 
241 руб. не выполнившим условий социального контракта и (или) мероприятий, предусмотренных программой социальной адаптации</t>
  </si>
  <si>
    <t>1439 руб.</t>
  </si>
  <si>
    <t>38 697 руб.</t>
  </si>
  <si>
    <t>77 393 руб.</t>
  </si>
  <si>
    <t>154 786 руб.</t>
  </si>
  <si>
    <t>873 руб.</t>
  </si>
  <si>
    <t xml:space="preserve">3750 руб.каждому приемному родителю,  
5300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</si>
  <si>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 xml:space="preserve">4312,5/4500 руб.каждому приемному родителю;
6095/6360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(с 01.07.2013г.).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</si>
  <si>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1455 руб.</t>
  </si>
  <si>
    <t>495 104 руб.</t>
  </si>
  <si>
    <t>247 553 руб.</t>
  </si>
  <si>
    <t>61 887 руб.</t>
  </si>
  <si>
    <t>8126 руб.</t>
  </si>
  <si>
    <t>68 555 руб.</t>
  </si>
  <si>
    <t>137 114 руб.</t>
  </si>
  <si>
    <t>13 710 руб.</t>
  </si>
  <si>
    <t>14 145,98 руб.</t>
  </si>
  <si>
    <t>1 336,15 руб.</t>
  </si>
  <si>
    <t>11 133 руб.</t>
  </si>
  <si>
    <t>Размер с 01.02.2019 (с учетом Рк - 1,15/1,2 )</t>
  </si>
  <si>
    <t>Размер с 01.01.2019
(коэффициент индексации 1,043)</t>
  </si>
  <si>
    <t>Размер с 01.01.2019 (с учетом Рк - 1,15/1,2 )
(коэффициент индексации 1,043)</t>
  </si>
  <si>
    <t xml:space="preserve">Размер с 01.01.2019 (с учетом Рк - 1,15/1,2 )
</t>
  </si>
  <si>
    <t xml:space="preserve">Размер с 01.01.2019
</t>
  </si>
  <si>
    <t>41 133 руб.
68 555 руб.</t>
  </si>
  <si>
    <t>39 437 руб.
65 729 руб.</t>
  </si>
  <si>
    <t xml:space="preserve">Размер с 01.02.2019
(коэффициент индексации - 1,043)
</t>
  </si>
  <si>
    <t>5 946,47 руб.*Рк</t>
  </si>
  <si>
    <t>6 838,44 руб./ 7 135,76 руб.</t>
  </si>
  <si>
    <t>Размер с 01.01.2020</t>
  </si>
  <si>
    <t>Размер с 01.01.2020 (с учетом Рк - 1,15/1,2 )</t>
  </si>
  <si>
    <t>11 514 руб.</t>
  </si>
  <si>
    <t>Размер с 01.01.2020
(коэффициент индексации 1,03)</t>
  </si>
  <si>
    <t>1376,23 руб.</t>
  </si>
  <si>
    <t>Размер с 01.01.2020
(коэффициент индексации - 1,03)</t>
  </si>
  <si>
    <t>14 570,36 руб.</t>
  </si>
  <si>
    <t>Размер с 01.01.2020 (с учетом Рк - 1,15/1,2 )
(коэффициент индексации 1,03)</t>
  </si>
  <si>
    <t xml:space="preserve">Размер с 01.01.2020
</t>
  </si>
  <si>
    <t xml:space="preserve">Размер с 01.01.2020 (с учетом Рк - 1,15/1,2 )
</t>
  </si>
  <si>
    <t>789 руб.*Рк</t>
  </si>
  <si>
    <t>907 руб./947 руб.</t>
  </si>
  <si>
    <t>1052 руб.*Рк</t>
  </si>
  <si>
    <t>1210 руб./1262 руб.</t>
  </si>
  <si>
    <t>2104 руб.*Рк</t>
  </si>
  <si>
    <t>2420 руб./2525 руб.</t>
  </si>
  <si>
    <t>526 руб.*Рк</t>
  </si>
  <si>
    <t>605 руб./ 631 руб.</t>
  </si>
  <si>
    <t>848 руб.</t>
  </si>
  <si>
    <t>1414 руб.</t>
  </si>
  <si>
    <r>
      <t>Лица, достигшие возраста 50 лет и имеющие стаж работы в Государственной противопожарной службе не менее 25 лет в должности, включенной в Перечень оперативных должностей</t>
    </r>
    <r>
      <rPr>
        <b/>
        <sz val="14"/>
        <rFont val="Liberation Serif"/>
        <family val="1"/>
        <charset val="204"/>
      </rPr>
      <t xml:space="preserve"> </t>
    </r>
    <r>
      <rPr>
        <sz val="14"/>
        <rFont val="Liberation Serif"/>
        <family val="1"/>
        <charset val="204"/>
      </rPr>
      <t>Государственной противопожарной службы, замещаемых работниками областных государственных пожарно-технических учреждений</t>
    </r>
  </si>
  <si>
    <t>8895 руб.</t>
  </si>
  <si>
    <t>11565 руб.</t>
  </si>
  <si>
    <t>9785 руб.</t>
  </si>
  <si>
    <t>12719 руб.</t>
  </si>
  <si>
    <t>10230 руб.</t>
  </si>
  <si>
    <t>13299 руб.</t>
  </si>
  <si>
    <t>284 руб.</t>
  </si>
  <si>
    <t>28 руб.</t>
  </si>
  <si>
    <t>95 руб.</t>
  </si>
  <si>
    <t>483 руб.</t>
  </si>
  <si>
    <t>3407 руб.</t>
  </si>
  <si>
    <t>5000 руб.</t>
  </si>
  <si>
    <t>3000 руб.</t>
  </si>
  <si>
    <t>10229 руб./10674 руб.</t>
  </si>
  <si>
    <t>13300 руб./13878 руб.</t>
  </si>
  <si>
    <t>11253 руб./ 11742 руб.</t>
  </si>
  <si>
    <t>14627 руб./15263 руб.</t>
  </si>
  <si>
    <t>15294 руб./15959 руб.</t>
  </si>
  <si>
    <t>5649 руб.</t>
  </si>
  <si>
    <t>11764 руб./ 12276 руб.</t>
  </si>
  <si>
    <t>3390 руб.</t>
  </si>
  <si>
    <t>1694 руб.</t>
  </si>
  <si>
    <t>3955 руб.</t>
  </si>
  <si>
    <t>2259 руб.</t>
  </si>
  <si>
    <t>1129 руб.</t>
  </si>
  <si>
    <t>953 руб.</t>
  </si>
  <si>
    <t>493 руб. на каждого члена семьи, 
396 руб. на период действия социального контракта, 
248 руб. не выполнившим условий социального контракта и (или) мероприятий, предусмотренных программой социальной адаптации</t>
  </si>
  <si>
    <t>1482 руб.</t>
  </si>
  <si>
    <t>39 858 руб.</t>
  </si>
  <si>
    <t>79 715 руб.</t>
  </si>
  <si>
    <t>159 430 руб.</t>
  </si>
  <si>
    <t>Постановление Правительства Свердловской области от 18.12.2013 N 1548-ПП
"О порядке предоставления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</si>
  <si>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на первого ребенка -20 процентов, на второго ребенка - 50 процентов, на третьего ребенка - 70 процентов, на четвертого ребенка и последующих детей - 100 процентов среднего размера платы, взимаемой с родителей (законных представителей) за присмотр и уход за детьми в государственных образовательных организациях Свердловской области и муниципальных образовательных организациях</t>
  </si>
  <si>
    <t xml:space="preserve">Родители (законные представители) детей, посещающих государственные образовательные организации Свердловской области, муниципальные образовательные организации и частные образовательные организации, реализующие образовательную программу дошкольного образования, в случае, если размер среднедушевого дохода семьи не превышает полутора величин прожиточного минимума на душу населения, установленного в Свердловской области
</t>
  </si>
  <si>
    <t>899 руб.</t>
  </si>
  <si>
    <t>1499 руб.</t>
  </si>
  <si>
    <t>509 957 руб.</t>
  </si>
  <si>
    <t>254 980 руб.</t>
  </si>
  <si>
    <t>63 744 руб.</t>
  </si>
  <si>
    <t>90 % затрат, 
но не более 70 000 руб.</t>
  </si>
  <si>
    <t>8 370 руб.</t>
  </si>
  <si>
    <t xml:space="preserve">Частичная компенсация расходов на оплату стоимости путевок в организации отдыха детей и их оздоровления, включенные в реестр организаций отдыха детей и их оздоровления
</t>
  </si>
  <si>
    <t>90 % от стоимости приобретенной путевки в организацию отдыха детей и их оздоровления*,</t>
  </si>
  <si>
    <t>50 % от стоимости приобретенной путевки в организацию отдыха детей и их оздоровления*,</t>
  </si>
  <si>
    <t>30 % от стоимости приобретенной путевки в организацию отдыха детей и их оздоровления*,</t>
  </si>
  <si>
    <t>25 % от стоимости приобретенной путевки в организацию отдыха детей и их оздоровления*,
* но не более средней стоимости путевки в организацию отдыха детей и их оздоровления соответствующего вида, установленной Правительством Свердловской области</t>
  </si>
  <si>
    <t>70 612 руб.</t>
  </si>
  <si>
    <t>141 227 руб.</t>
  </si>
  <si>
    <t>42 367 руб.
70 612 руб.</t>
  </si>
  <si>
    <t>14 121 руб.</t>
  </si>
  <si>
    <t>Закон Свердловской области от 9 ноября 2011 года № 110-ОЗ «О знаке отличия Свердловской области «За заслуги в ветеранском движении»</t>
  </si>
  <si>
    <t xml:space="preserve">Закон Свердловской области от 15 июня 2015 года № 49-ОЗ «О регулировании отдельных отношений, связанных с участием граждан в охране общественного порядка на территории Свердловской области» </t>
  </si>
  <si>
    <t>Закон Свердловской области от 21 ноября 2012 года № 91-ОЗ «Об охране здоровья граждан в Свердловской области»</t>
  </si>
  <si>
    <t xml:space="preserve">3862 руб.каждому приемному родителю,  
5459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</si>
  <si>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 xml:space="preserve">100 % расходов, но не более стоимости проезда ж/д транспортом общего пользования по кратчайшему маршруту от железнодорожной станции отправления до города Санкт-Петербурга
</t>
  </si>
  <si>
    <t>лица, награжденные знаком "Жителю блокадного Ленинграда"</t>
  </si>
  <si>
    <t xml:space="preserve">Компенсация расходов на оплату проезда на железнодорожном транспорте общего пользования в поездах дальнего следования от железнодорожной станции, расположенной на территории Свердловской области, до города Санкт-Петербурга и обратно один раз в календарный год в размере стоимости проезда железнодорожным транспортом общего пользования по кратчайшему маршруту от железнодорожной станции отправления до города Санкт-Петербурга и обратно в поездах дальнего следования в жестких вагонах с купе (без учета стоимости дополнительного сервисного обслуживания, предоставляемого в вагонах повышенной комфортности), но не более фактически понесенных расходов
</t>
  </si>
  <si>
    <t xml:space="preserve">медицинские работники, удостоенные почетного звания Российской Федерации "Заслуженный врач Российской Федерации", проживающих на территории Свердловской области и имеющих не менее пяти лет стажа работы по специальности в медицинских организациях, осуществляющих деятельность на территории Свердловской области
</t>
  </si>
  <si>
    <t xml:space="preserve">Закон Свердловской области от 15 июля 2013 года N 78-ОЗ "Об образовании в Свердловской области"
</t>
  </si>
  <si>
    <t xml:space="preserve">4441/4634 руб.каждому приемному родителю;
6278/6551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</si>
  <si>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1000 руб.
1500 руб.</t>
  </si>
  <si>
    <t>педагогические работники, удостоенные почетного звания РСФСР "Заслуженный учитель школы РСФСР", почетных званий Российской Федерации "Заслуженный учитель школы Российской Федерации" и "Заслуженный учитель Российской Федерации", проживающих на территории Свердловской области и имеющих не менее пяти лет стажа работы по специальности в организациях, осуществляющих образовательную деятельность на территории Свердловской области;
педагогические работники, удостоенные почетного звания Российской Федерации "Народный учитель Российской Федерации", проживающих на территории Свердловской области и имеющих не менее пяти лет стажа работы по специальности в организациях, осуществляющих образовательную деятельность на территории Свердловской области</t>
  </si>
  <si>
    <t>члены семьи гражданина в случае его смерти, наступившей вследствие поствакцинального осложнения</t>
  </si>
  <si>
    <t xml:space="preserve">Многодетная семья, имеющая среднедушевой доход ниже установленной в Свердловской области величины прожиточного минимума на душу населения                                                                                                                                              </t>
  </si>
  <si>
    <t xml:space="preserve">Размер с 01.02.2020
</t>
  </si>
  <si>
    <t xml:space="preserve">Размер с 01.02.2020 (с учетом Рк - 1,15/1,2 )
</t>
  </si>
  <si>
    <t>6 124,86 руб.*Рк</t>
  </si>
  <si>
    <t>7 043,59 руб./ 7 349,83 руб.</t>
  </si>
  <si>
    <t xml:space="preserve">Труженики тыла;            
Женщины -УВОВ, не имеющие инвалидности  
Бывш.несовершеннолет.узники нацистских концлагерей      </t>
  </si>
  <si>
    <t>5757 руб.</t>
  </si>
  <si>
    <t xml:space="preserve">Семьи со среднедушевым доходом, не превышающим величину прожиточного минимума на душу населения, установленную в Свердловской области за второй квартал года, предшествующего году обращения за назначением этой меры социальной поддержки.
</t>
  </si>
  <si>
    <t>Ежемесячная денежная выплата детям в возрасте от трех до семи лет включительно</t>
  </si>
  <si>
    <t>Размер с 01.01.2021</t>
  </si>
  <si>
    <t>Размер с 01.01.2021 (с учетом Рк - 1,15/1,2 )</t>
  </si>
  <si>
    <t>11 696 руб.</t>
  </si>
  <si>
    <t>Размер с 01.01.2021 (с учетом Рк - 1,15/1,2 )
(коэффициент индексации 1,037)</t>
  </si>
  <si>
    <t>Размер с 01.01.2021
(коэффициент индексации 1,037)</t>
  </si>
  <si>
    <t>818 руб.*Рк</t>
  </si>
  <si>
    <t>1091 руб.*Рк</t>
  </si>
  <si>
    <t>2182 руб.*Рк</t>
  </si>
  <si>
    <t>545 руб.*Рк</t>
  </si>
  <si>
    <t>941 руб./982 руб.</t>
  </si>
  <si>
    <t>1255 руб./1309 руб.</t>
  </si>
  <si>
    <t>2509 руб./2618 руб.</t>
  </si>
  <si>
    <t>627 руб./ 654 руб.</t>
  </si>
  <si>
    <t>5848 руб.</t>
  </si>
  <si>
    <t>879 руб.</t>
  </si>
  <si>
    <t>1466 руб.</t>
  </si>
  <si>
    <t>9224 руб.</t>
  </si>
  <si>
    <t>11993 руб.</t>
  </si>
  <si>
    <t>10147 руб.</t>
  </si>
  <si>
    <t>13190 руб.</t>
  </si>
  <si>
    <t>10609 руб.</t>
  </si>
  <si>
    <t>13791 руб.</t>
  </si>
  <si>
    <t>10608 руб./11069 руб.</t>
  </si>
  <si>
    <t>13792 руб./14392 руб.</t>
  </si>
  <si>
    <t>11669 руб./ 12176 руб.</t>
  </si>
  <si>
    <t>15168 руб./15828 руб.</t>
  </si>
  <si>
    <t>12200 руб./ 12731 руб.</t>
  </si>
  <si>
    <t>15860 руб./16549 руб.</t>
  </si>
  <si>
    <t>294 руб.</t>
  </si>
  <si>
    <t>29 руб.</t>
  </si>
  <si>
    <t>99 руб.</t>
  </si>
  <si>
    <t>501 руб.</t>
  </si>
  <si>
    <t>3533 руб.</t>
  </si>
  <si>
    <t>3111 руб.</t>
  </si>
  <si>
    <t>5858 руб.</t>
  </si>
  <si>
    <t>3515 руб.</t>
  </si>
  <si>
    <t>1757 руб.</t>
  </si>
  <si>
    <t>4101 руб.</t>
  </si>
  <si>
    <t>2343 руб.</t>
  </si>
  <si>
    <t>1171 руб.</t>
  </si>
  <si>
    <t>988 руб.</t>
  </si>
  <si>
    <t>511 руб. на каждого члена семьи, 
411 руб. на период действия социального контракта, 
257 руб. не выполнившим условий социального контракта и (или) мероприятий, предусмотренных программой социальной адаптации</t>
  </si>
  <si>
    <t>1537 руб.</t>
  </si>
  <si>
    <t xml:space="preserve"> -малоимущие семьи;
 -малоимущие одиноко проживающие граждане
</t>
  </si>
  <si>
    <t>Единовр.
Ежемес.*</t>
  </si>
  <si>
    <t>41 333 руб.</t>
  </si>
  <si>
    <t>82 664 руб.</t>
  </si>
  <si>
    <t>165 329 руб.</t>
  </si>
  <si>
    <t>6 351,48 руб.*Рк</t>
  </si>
  <si>
    <t xml:space="preserve">Размер с 01.01.2021
</t>
  </si>
  <si>
    <t xml:space="preserve">4005 руб.каждому приемному родителю,  
5661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</si>
  <si>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 xml:space="preserve">4606/4806 руб.каждому приемному родителю;
6510/6793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</si>
  <si>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932 руб.</t>
  </si>
  <si>
    <t>1554 руб.</t>
  </si>
  <si>
    <t xml:space="preserve">Размер с 01.01.2020 (с учетом Рк - 1,15/1,2 )
(коэффициент индексации 1,03)
</t>
  </si>
  <si>
    <t>528 825 руб.</t>
  </si>
  <si>
    <t>264 414 руб.</t>
  </si>
  <si>
    <t>66 103 руб.</t>
  </si>
  <si>
    <t>8 680 руб.</t>
  </si>
  <si>
    <t xml:space="preserve">Размер с 01.01.2021 (с учетом Рк - 1,15/1,2 )
</t>
  </si>
  <si>
    <t>43 935 руб.
73 225 руб.</t>
  </si>
  <si>
    <t>146 452 руб.</t>
  </si>
  <si>
    <t>14 643 руб.</t>
  </si>
  <si>
    <t>73 225 руб.</t>
  </si>
  <si>
    <t>15 109,46 руб.</t>
  </si>
  <si>
    <t>1427,15 руб.</t>
  </si>
  <si>
    <t>295 руб.</t>
  </si>
  <si>
    <t>1037 руб.</t>
  </si>
  <si>
    <t>1037 руб.
1555 руб.</t>
  </si>
  <si>
    <t>Размер с 01.02.2021
(коэффициент индексации 1,049)</t>
  </si>
  <si>
    <t>Размер с 01.02.2021 (с учетом Рк - 1,15/1,2 )
(коэффициент индексации 1,049)</t>
  </si>
  <si>
    <t>6 424,98 руб.*Рк</t>
  </si>
  <si>
    <t>7 388,73 руб./ 7 709,98 руб.</t>
  </si>
  <si>
    <t>50 % от стоимости приобретенной путевки в организацию отдыха детей и их оздоровления, но не более средней стоимости путевки в организацию отдыха детей и их оздоровления соответствующего вида, установленной Правительством Свердловской области*</t>
  </si>
  <si>
    <t>30 % от стоимости приобретенной путевки в организацию отдыха детей и их оздоровления, но не более средней стоимости путевки в организацию отдыха детей и их оздоровления соответствующего вида, установленной Правительством Свердловской области*</t>
  </si>
  <si>
    <t xml:space="preserve">90 % от стоимости приобретенной путевки в организацию отдыха детей и их оздоровления, но не более средней стоимости путевки в организацию отдыха детей и их оздоровления соответствующего вида, установленной Правительством Свердловской области*
</t>
  </si>
  <si>
    <t xml:space="preserve">размер, равный установленной в Свердловской области величине прожиточного минимума для детей 
11850 руб.
</t>
  </si>
  <si>
    <t>Размер с 01.01.2022
(коэффициент индексации 1,04)</t>
  </si>
  <si>
    <t>Размер с 01.01.2022 (с учетом Рк - 1,15/1,2 )
(коэффициент индексации 1,04)</t>
  </si>
  <si>
    <t xml:space="preserve">Размер с 01.01.2022
</t>
  </si>
  <si>
    <t xml:space="preserve">Размер с 01.01.2022 (с учетом Рк - 1,15/1,2 )
</t>
  </si>
  <si>
    <t>851 руб.*Рк</t>
  </si>
  <si>
    <t>1135 руб.*Рк</t>
  </si>
  <si>
    <t>2269 руб.*Рк</t>
  </si>
  <si>
    <t>567 руб.*Рк</t>
  </si>
  <si>
    <t>979 руб./1021 руб.</t>
  </si>
  <si>
    <t>1305 руб./ 1362 руб.</t>
  </si>
  <si>
    <t>2609 руб./2723 руб.</t>
  </si>
  <si>
    <t>652 руб./ 680 руб.</t>
  </si>
  <si>
    <t>914 руб.</t>
  </si>
  <si>
    <t>1525 руб.</t>
  </si>
  <si>
    <t>9593 руб.</t>
  </si>
  <si>
    <t>12473 руб.</t>
  </si>
  <si>
    <t>10553 руб.</t>
  </si>
  <si>
    <t>13718 руб.</t>
  </si>
  <si>
    <t>11033 руб.</t>
  </si>
  <si>
    <t>14343 руб.</t>
  </si>
  <si>
    <t>11032 руб./11512 руб.</t>
  </si>
  <si>
    <t>14344 руб./14968 руб.</t>
  </si>
  <si>
    <t>12136 руб./ 12664 руб.</t>
  </si>
  <si>
    <t>15776 руб./16462 руб.</t>
  </si>
  <si>
    <t>12688 руб./ 13240 руб.</t>
  </si>
  <si>
    <t>16494 руб./17212 руб.</t>
  </si>
  <si>
    <t>307 руб.</t>
  </si>
  <si>
    <t>30 руб.</t>
  </si>
  <si>
    <t>103 руб.</t>
  </si>
  <si>
    <t>521 руб.</t>
  </si>
  <si>
    <t>3674 руб.</t>
  </si>
  <si>
    <t>3235 руб.</t>
  </si>
  <si>
    <t>6092 руб.</t>
  </si>
  <si>
    <t>3656 руб.</t>
  </si>
  <si>
    <t>1827 руб.</t>
  </si>
  <si>
    <t>4265 руб.</t>
  </si>
  <si>
    <t>2437 руб.</t>
  </si>
  <si>
    <t>1218 руб.</t>
  </si>
  <si>
    <t>1028 руб.</t>
  </si>
  <si>
    <t>1598 руб.</t>
  </si>
  <si>
    <t>531 руб. на каждого члена семьи, 
427 руб. на период действия социального контракта, 
267 руб. не выполнившим условий социального контракта и (или) мероприятий, предусмотренных программой социальной адаптации</t>
  </si>
  <si>
    <t>42 986 руб.</t>
  </si>
  <si>
    <t>85 971 руб.</t>
  </si>
  <si>
    <t>171 942 руб.</t>
  </si>
  <si>
    <t>969 руб.</t>
  </si>
  <si>
    <t>1616 руб.</t>
  </si>
  <si>
    <t>9027 руб.</t>
  </si>
  <si>
    <t>549 978 руб.</t>
  </si>
  <si>
    <t>274 991 руб.</t>
  </si>
  <si>
    <t>68 747 руб.</t>
  </si>
  <si>
    <t>76 154 руб.</t>
  </si>
  <si>
    <t>152 310 руб.</t>
  </si>
  <si>
    <t>45 692 руб.
76 154 руб.</t>
  </si>
  <si>
    <t>15 229 руб.</t>
  </si>
  <si>
    <t>1078 руб.</t>
  </si>
  <si>
    <t>1078 руб.
1617 руб.</t>
  </si>
  <si>
    <t>Размер с 01.01.2022</t>
  </si>
  <si>
    <t>Размер с 01.01.2022 (с учетом Рк - 1,15/1,2 )</t>
  </si>
  <si>
    <t>50% - 5925 руб.
75% - 8887,50 руб.
100% - 11850 руб.</t>
  </si>
  <si>
    <t xml:space="preserve">4165 руб.каждому приемному родителю,  
5887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</si>
  <si>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 xml:space="preserve">4790/4998 руб.каждому приемному родителю;
6770/7064 руб.  при принятии на воспитание ребенка одним приемным родителем. 
Размер оплаты труда  увеличив. на 30 % за каждого находящегося на воспитании в приемной семье ребенка, достигшего десятилетнего возраста.
Размер оплаты труда увеличив. на 50 % за каждого находящегося на воспитании в приемной семье ребенка:
1) не достигшего 3-х летнего возраста;
2) с ограниченными возможностями здоровья и (или) отклонениями в поведении;
3) с хроническими заболеваниями, не повлекшими инвалидность;
Размер увеличив. на 70% за каждого ребенка-инвалида </t>
  </si>
  <si>
    <t>50% - 6434,50 руб.
75% - 9651,75 руб.
100% - 12869 руб.</t>
  </si>
  <si>
    <t xml:space="preserve">размер, равный установленной в Свердловской области величине прожиточного минимума для детей 
12869 руб.
</t>
  </si>
  <si>
    <t>15 713,84 руб.</t>
  </si>
  <si>
    <t>1484,24 руб.</t>
  </si>
  <si>
    <t>12 869 руб.</t>
  </si>
  <si>
    <r>
      <t xml:space="preserve">25 % от стоимости приобретенной путевки в организацию отдыха детей и их оздоровления,
но не более средней стоимости путевки в организацию отдыха детей и их оздоровления соответствующего вида, установленной Правительством Свердловской области*
</t>
    </r>
    <r>
      <rPr>
        <i/>
        <sz val="14"/>
        <color theme="1"/>
        <rFont val="Liberation Serif"/>
        <family val="1"/>
        <charset val="204"/>
      </rPr>
      <t>* Средняя стоимость путевок в организации отдыха детей и их оздоровления в Свердловской области составляет:
1) санаторно-курортные организации (санатории, санаторно-оздоровительные лагеря) - 30295 рублей;
2) загородные оздоровительные лагеря круглогодичного действия - 18458 рублей;
3) загородные оздоровительные лагеря, работающие в летний период, - 17374 рублей;
4) лагеря с круглосуточным пребыванием на базе образовательных организаций - 17374 рублей;
5) лагеря дневного пребывания - 3518 рублей.</t>
    </r>
    <r>
      <rPr>
        <sz val="14"/>
        <color theme="1"/>
        <rFont val="Liberation Serif"/>
        <family val="1"/>
        <charset val="204"/>
      </rPr>
      <t xml:space="preserve">
</t>
    </r>
  </si>
  <si>
    <r>
      <t xml:space="preserve">25 % от стоимости приобретенной путевки в организацию отдыха детей и их оздоровления,
но не более средней стоимости путевки в организацию отдыха детей и их оздоровления соответствующего вида, установленной Правительством Свердловской области*
</t>
    </r>
    <r>
      <rPr>
        <i/>
        <sz val="14"/>
        <color theme="1"/>
        <rFont val="Liberation Serif"/>
        <family val="1"/>
        <charset val="204"/>
      </rPr>
      <t>* Средняя стоимость путевок в организации отдыха детей и их оздоровления в Свердловской области составляет:
1) санаторно-курортные организации (санатории, санаторно-оздоровительные лагеря) - 31507 рублей;
2) загородные оздоровительные лагеря круглогодичного действия - 19196 рублей;
3) загородные оздоровительные лагеря, работающие в летний период, - 18069 рублей;
4) лагеря с круглосуточным пребыванием на базе образовательных организаций - 18069 рублей;
5) лагеря дневного пребывания - 3659 рублей.</t>
    </r>
    <r>
      <rPr>
        <sz val="14"/>
        <color theme="1"/>
        <rFont val="Liberation Serif"/>
        <family val="1"/>
        <charset val="204"/>
      </rPr>
      <t xml:space="preserve">
</t>
    </r>
  </si>
  <si>
    <t>250000 руб. - на развитие ИП;
100000 руб. - на ведение личного подсобного хозяйства;
11966 руб. - на поиски работы, иные мероприятия.</t>
  </si>
  <si>
    <t>250000 руб. - на развитие ИП;
100000 руб. - на ведение личного подсобного хозяйства;
13379 руб. - на поиски работы, иные мероприятия.</t>
  </si>
  <si>
    <t xml:space="preserve">Размер с 01.02.2022
</t>
  </si>
  <si>
    <t xml:space="preserve">Размер с 01.02.2022 (с учетом Рк - 1,15/1,2 )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</si>
</sst>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р.&quot;;[Red]\-#,##0&quot;р.&quot;"/>
    <numFmt numFmtId="165" formatCode="_-* #,##0.00&quot;р.&quot;_-;\-* #,##0.00&quot;р.&quot;_-;_-* &quot;-&quot;??&quot;р.&quot;_-;_-@_-"/>
    <numFmt numFmtId="166" formatCode="#,##0&quot;р.&quot;"/>
    <numFmt numFmtId="167" formatCode="#,##0.0"/>
    <numFmt numFmtId="168" formatCode="#,##0.000"/>
  </numFmts>
  <fonts count="24" x14ac:knownFonts="1">
    <font>
      <sz val="10"/>
      <name val="Arial Cyr"/>
      <charset val="204"/>
    </font>
    <font>
      <b/>
      <sz val="12"/>
      <name val="Times New Roman"/>
      <family val="1"/>
      <charset val="204"/>
    </font>
    <font>
      <sz val="8"/>
      <name val="Arial Cyr"/>
      <charset val="204"/>
    </font>
    <font>
      <sz val="12"/>
      <name val="Times New Roman"/>
      <family val="1"/>
      <charset val="204"/>
    </font>
    <font>
      <sz val="12"/>
      <name val="Arial"/>
      <family val="2"/>
      <charset val="204"/>
    </font>
    <font>
      <b/>
      <sz val="12"/>
      <color indexed="10"/>
      <name val="Times New Roman"/>
      <family val="1"/>
      <charset val="204"/>
    </font>
    <font>
      <sz val="10"/>
      <name val="Arial Cyr"/>
      <charset val="204"/>
    </font>
    <font>
      <b/>
      <sz val="12"/>
      <name val="Arial"/>
      <family val="2"/>
      <charset val="204"/>
    </font>
    <font>
      <sz val="16"/>
      <name val="Liberation Serif"/>
      <family val="1"/>
      <charset val="204"/>
    </font>
    <font>
      <sz val="14"/>
      <name val="Liberation Serif"/>
      <family val="1"/>
      <charset val="204"/>
    </font>
    <font>
      <b/>
      <sz val="16"/>
      <name val="Liberation Serif"/>
      <family val="1"/>
      <charset val="204"/>
    </font>
    <font>
      <b/>
      <sz val="14"/>
      <name val="Liberation Serif"/>
      <family val="1"/>
      <charset val="204"/>
    </font>
    <font>
      <sz val="14"/>
      <color indexed="8"/>
      <name val="Liberation Serif"/>
      <family val="1"/>
      <charset val="204"/>
    </font>
    <font>
      <sz val="14"/>
      <color indexed="10"/>
      <name val="Liberation Serif"/>
      <family val="1"/>
      <charset val="204"/>
    </font>
    <font>
      <sz val="20"/>
      <name val="Liberation Serif"/>
      <family val="1"/>
      <charset val="204"/>
    </font>
    <font>
      <b/>
      <sz val="20"/>
      <name val="Liberation Serif"/>
      <family val="1"/>
      <charset val="204"/>
    </font>
    <font>
      <sz val="12"/>
      <name val="Liberation Serif"/>
      <family val="1"/>
      <charset val="204"/>
    </font>
    <font>
      <sz val="12"/>
      <color theme="1"/>
      <name val="Arial"/>
      <family val="2"/>
      <charset val="204"/>
    </font>
    <font>
      <sz val="12"/>
      <color theme="1"/>
      <name val="Times New Roman"/>
      <family val="1"/>
      <charset val="204"/>
    </font>
    <font>
      <sz val="14"/>
      <color theme="1"/>
      <name val="Liberation Serif"/>
      <family val="1"/>
      <charset val="204"/>
    </font>
    <font>
      <sz val="16"/>
      <color theme="1"/>
      <name val="Liberation Serif"/>
      <family val="1"/>
      <charset val="204"/>
    </font>
    <font>
      <sz val="16"/>
      <color rgb="FFFF0000"/>
      <name val="Liberation Serif"/>
      <family val="1"/>
      <charset val="204"/>
    </font>
    <font>
      <b/>
      <sz val="16"/>
      <color rgb="FFFF0000"/>
      <name val="Liberation Serif"/>
      <family val="1"/>
      <charset val="204"/>
    </font>
    <font>
      <i/>
      <sz val="14"/>
      <color theme="1"/>
      <name val="Liberation Serif"/>
      <family val="1"/>
      <charset val="204"/>
    </font>
  </fonts>
  <fills count="9">
    <fill>
      <patternFill patternType="none"/>
    </fill>
    <fill>
      <patternFill patternType="gray125"/>
    </fill>
    <fill>
      <patternFill patternType="solid">
        <fgColor indexed="45"/>
        <bgColor indexed="64"/>
      </patternFill>
    </fill>
    <fill>
      <patternFill patternType="solid">
        <fgColor indexed="15"/>
        <bgColor indexed="64"/>
      </patternFill>
    </fill>
    <fill>
      <patternFill patternType="solid">
        <fgColor indexed="46"/>
        <bgColor indexed="64"/>
      </patternFill>
    </fill>
    <fill>
      <patternFill patternType="solid">
        <fgColor theme="0"/>
        <bgColor indexed="64"/>
      </patternFill>
    </fill>
    <fill>
      <patternFill patternType="solid">
        <fgColor rgb="FFFF99CC"/>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165" fontId="6" fillId="0" borderId="0" applyFont="0" applyFill="0" applyBorder="0" applyAlignment="0" applyProtection="0"/>
  </cellStyleXfs>
  <cellXfs count="206">
    <xf numFmtId="0" fontId="0" fillId="0" borderId="0" xfId="0"/>
    <xf numFmtId="0" fontId="3" fillId="0" borderId="0" xfId="0" applyFont="1"/>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2" fontId="3" fillId="0" borderId="1" xfId="0" applyNumberFormat="1" applyFont="1" applyFill="1" applyBorder="1" applyAlignment="1">
      <alignment horizontal="center" vertical="top"/>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2" fontId="3" fillId="0" borderId="1" xfId="0" applyNumberFormat="1" applyFont="1" applyFill="1" applyBorder="1" applyAlignment="1">
      <alignment horizontal="center" vertical="top" wrapText="1"/>
    </xf>
    <xf numFmtId="0" fontId="3" fillId="0" borderId="1" xfId="0" applyNumberFormat="1" applyFont="1" applyBorder="1" applyAlignment="1">
      <alignment horizontal="lef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applyAlignment="1">
      <alignment horizontal="center" vertical="top" wrapText="1"/>
    </xf>
    <xf numFmtId="0" fontId="1" fillId="0" borderId="0" xfId="0" applyFont="1" applyBorder="1" applyAlignment="1">
      <alignment vertical="center" wrapText="1"/>
    </xf>
    <xf numFmtId="0" fontId="4" fillId="0" borderId="1" xfId="0" applyFont="1" applyFill="1" applyBorder="1" applyAlignment="1">
      <alignment horizontal="center" vertical="center"/>
    </xf>
    <xf numFmtId="0" fontId="4" fillId="0" borderId="1" xfId="0" applyFont="1" applyBorder="1" applyAlignment="1">
      <alignment horizontal="left" vertical="center" wrapText="1"/>
    </xf>
    <xf numFmtId="1" fontId="4" fillId="0" borderId="1" xfId="0" applyNumberFormat="1" applyFont="1" applyFill="1" applyBorder="1" applyAlignment="1">
      <alignment horizontal="left" vertical="center" wrapText="1"/>
    </xf>
    <xf numFmtId="0" fontId="4" fillId="0" borderId="1" xfId="0" applyFont="1" applyBorder="1" applyAlignment="1">
      <alignment horizontal="center" vertical="center"/>
    </xf>
    <xf numFmtId="0" fontId="3" fillId="0" borderId="1" xfId="0" applyFont="1" applyBorder="1"/>
    <xf numFmtId="0" fontId="3" fillId="0" borderId="1" xfId="0" applyFont="1" applyBorder="1" applyAlignment="1">
      <alignment horizontal="center" wrapText="1"/>
    </xf>
    <xf numFmtId="0" fontId="4"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3" fillId="0" borderId="1" xfId="0" applyNumberFormat="1" applyFont="1" applyFill="1" applyBorder="1" applyAlignment="1">
      <alignment horizontal="left" vertical="center" wrapText="1"/>
    </xf>
    <xf numFmtId="0" fontId="3" fillId="3" borderId="1" xfId="0" applyFont="1" applyFill="1" applyBorder="1"/>
    <xf numFmtId="0" fontId="18" fillId="2" borderId="1" xfId="0"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2" fontId="18" fillId="0" borderId="1" xfId="0" applyNumberFormat="1" applyFont="1" applyFill="1" applyBorder="1" applyAlignment="1">
      <alignment horizontal="center" vertical="top"/>
    </xf>
    <xf numFmtId="2" fontId="18" fillId="0" borderId="1" xfId="0" applyNumberFormat="1" applyFont="1" applyFill="1" applyBorder="1" applyAlignment="1">
      <alignment horizontal="center" vertical="top" wrapText="1"/>
    </xf>
    <xf numFmtId="0" fontId="18" fillId="0" borderId="1" xfId="0" applyFont="1" applyFill="1" applyBorder="1" applyAlignment="1">
      <alignment horizontal="center" vertical="center"/>
    </xf>
    <xf numFmtId="0" fontId="18" fillId="0" borderId="0" xfId="0" applyFont="1"/>
    <xf numFmtId="0" fontId="18" fillId="0" borderId="1" xfId="0" applyFont="1" applyBorder="1" applyAlignment="1">
      <alignment vertical="center" wrapText="1"/>
    </xf>
    <xf numFmtId="2" fontId="3" fillId="0" borderId="0" xfId="0" applyNumberFormat="1" applyFont="1" applyAlignment="1">
      <alignment vertical="top"/>
    </xf>
    <xf numFmtId="2" fontId="3" fillId="0" borderId="0" xfId="0" applyNumberFormat="1" applyFont="1" applyAlignment="1">
      <alignment horizontal="center" vertical="top" wrapText="1"/>
    </xf>
    <xf numFmtId="2" fontId="1" fillId="0" borderId="0" xfId="0" applyNumberFormat="1" applyFont="1" applyBorder="1" applyAlignment="1">
      <alignment vertical="top" wrapText="1"/>
    </xf>
    <xf numFmtId="4" fontId="1" fillId="0" borderId="0" xfId="0" applyNumberFormat="1" applyFont="1" applyAlignment="1">
      <alignment vertical="top"/>
    </xf>
    <xf numFmtId="0" fontId="18" fillId="2" borderId="1" xfId="0" applyFont="1" applyFill="1" applyBorder="1" applyAlignment="1">
      <alignment horizontal="center" vertical="center" wrapText="1"/>
    </xf>
    <xf numFmtId="0" fontId="8" fillId="0" borderId="0" xfId="0" applyFont="1" applyAlignment="1">
      <alignment horizontal="center" vertical="center"/>
    </xf>
    <xf numFmtId="0" fontId="19" fillId="0" borderId="1" xfId="0" applyFont="1" applyBorder="1" applyAlignment="1">
      <alignment horizontal="center" vertical="top" wrapText="1"/>
    </xf>
    <xf numFmtId="0" fontId="19"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5" borderId="1" xfId="0" applyFont="1" applyFill="1" applyBorder="1" applyAlignment="1">
      <alignment horizontal="left" vertical="top" wrapText="1"/>
    </xf>
    <xf numFmtId="1" fontId="19" fillId="0" borderId="1" xfId="0" applyNumberFormat="1" applyFont="1" applyFill="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horizontal="center" vertical="top"/>
    </xf>
    <xf numFmtId="0" fontId="9" fillId="0" borderId="1" xfId="0" applyFont="1" applyFill="1" applyBorder="1" applyAlignment="1">
      <alignment vertical="top" wrapText="1"/>
    </xf>
    <xf numFmtId="1" fontId="19" fillId="0" borderId="1" xfId="0" applyNumberFormat="1" applyFont="1" applyFill="1" applyBorder="1" applyAlignment="1">
      <alignment vertical="top" wrapText="1"/>
    </xf>
    <xf numFmtId="0" fontId="19" fillId="0" borderId="1" xfId="0" applyFont="1" applyFill="1" applyBorder="1" applyAlignment="1">
      <alignment horizontal="justify" vertical="top"/>
    </xf>
    <xf numFmtId="0" fontId="19" fillId="0" borderId="1" xfId="0" applyFont="1" applyBorder="1" applyAlignment="1">
      <alignment horizontal="justify" vertical="top"/>
    </xf>
    <xf numFmtId="0" fontId="19" fillId="0" borderId="1" xfId="0" applyFont="1" applyBorder="1" applyAlignment="1">
      <alignment vertical="top" wrapText="1"/>
    </xf>
    <xf numFmtId="2" fontId="9" fillId="0" borderId="1" xfId="0" applyNumberFormat="1" applyFont="1" applyFill="1" applyBorder="1" applyAlignment="1">
      <alignment horizontal="center" vertical="top"/>
    </xf>
    <xf numFmtId="2" fontId="19" fillId="0" borderId="1" xfId="0" applyNumberFormat="1" applyFont="1" applyFill="1" applyBorder="1" applyAlignment="1">
      <alignment horizontal="center" vertical="top"/>
    </xf>
    <xf numFmtId="0" fontId="9" fillId="0" borderId="1" xfId="0" applyNumberFormat="1" applyFont="1" applyBorder="1" applyAlignment="1">
      <alignment horizontal="left" vertical="top" wrapText="1"/>
    </xf>
    <xf numFmtId="2" fontId="3" fillId="0" borderId="0" xfId="0" applyNumberFormat="1" applyFont="1"/>
    <xf numFmtId="167" fontId="19" fillId="0" borderId="1" xfId="0" applyNumberFormat="1" applyFont="1" applyFill="1" applyBorder="1" applyAlignment="1">
      <alignment vertical="top" wrapText="1"/>
    </xf>
    <xf numFmtId="0" fontId="14" fillId="0" borderId="0" xfId="0" applyFont="1"/>
    <xf numFmtId="2" fontId="8" fillId="0" borderId="0" xfId="0" applyNumberFormat="1" applyFont="1" applyAlignment="1">
      <alignment vertical="top"/>
    </xf>
    <xf numFmtId="4" fontId="14" fillId="0" borderId="0" xfId="0" applyNumberFormat="1" applyFont="1" applyAlignment="1">
      <alignment vertical="top"/>
    </xf>
    <xf numFmtId="4" fontId="15" fillId="0" borderId="0" xfId="0" applyNumberFormat="1" applyFont="1" applyAlignment="1">
      <alignment vertical="top"/>
    </xf>
    <xf numFmtId="0" fontId="8" fillId="0" borderId="0" xfId="0" applyFont="1" applyFill="1"/>
    <xf numFmtId="4" fontId="8" fillId="0" borderId="0" xfId="0" applyNumberFormat="1" applyFont="1" applyFill="1" applyAlignment="1">
      <alignment vertical="top"/>
    </xf>
    <xf numFmtId="4" fontId="10" fillId="0" borderId="0" xfId="0" applyNumberFormat="1" applyFont="1" applyFill="1" applyAlignment="1">
      <alignment vertical="top"/>
    </xf>
    <xf numFmtId="0" fontId="8" fillId="0" borderId="0" xfId="0" applyFont="1"/>
    <xf numFmtId="4" fontId="8" fillId="0" borderId="0" xfId="0" applyNumberFormat="1" applyFont="1" applyAlignment="1">
      <alignment vertical="top"/>
    </xf>
    <xf numFmtId="4" fontId="10" fillId="0" borderId="0" xfId="0" applyNumberFormat="1" applyFont="1" applyAlignment="1">
      <alignment vertical="top"/>
    </xf>
    <xf numFmtId="4" fontId="8" fillId="7" borderId="0" xfId="0" applyNumberFormat="1" applyFont="1" applyFill="1" applyAlignment="1">
      <alignment vertical="top"/>
    </xf>
    <xf numFmtId="4" fontId="10" fillId="7" borderId="0" xfId="0" applyNumberFormat="1" applyFont="1" applyFill="1" applyAlignment="1">
      <alignment vertical="top"/>
    </xf>
    <xf numFmtId="0" fontId="8" fillId="5" borderId="0" xfId="0" applyFont="1" applyFill="1"/>
    <xf numFmtId="4" fontId="8" fillId="5" borderId="0" xfId="0" applyNumberFormat="1" applyFont="1" applyFill="1" applyAlignment="1">
      <alignment vertical="top"/>
    </xf>
    <xf numFmtId="168" fontId="8" fillId="7" borderId="0" xfId="0" applyNumberFormat="1" applyFont="1" applyFill="1" applyAlignment="1">
      <alignment vertical="top"/>
    </xf>
    <xf numFmtId="0" fontId="8" fillId="0" borderId="0" xfId="0" applyFont="1" applyAlignment="1">
      <alignment horizontal="center" vertical="top" wrapText="1"/>
    </xf>
    <xf numFmtId="2" fontId="8" fillId="0" borderId="0" xfId="0" applyNumberFormat="1" applyFont="1" applyAlignment="1">
      <alignment horizontal="center" vertical="top" wrapText="1"/>
    </xf>
    <xf numFmtId="4" fontId="8" fillId="0" borderId="0" xfId="0" applyNumberFormat="1" applyFont="1" applyAlignment="1">
      <alignment horizontal="center" vertical="top" wrapText="1"/>
    </xf>
    <xf numFmtId="2" fontId="8" fillId="0" borderId="0" xfId="0" applyNumberFormat="1" applyFont="1" applyFill="1" applyAlignment="1">
      <alignment vertical="top"/>
    </xf>
    <xf numFmtId="168" fontId="8" fillId="0" borderId="0" xfId="0" applyNumberFormat="1" applyFont="1" applyAlignment="1">
      <alignment vertical="top"/>
    </xf>
    <xf numFmtId="0" fontId="8" fillId="0" borderId="0" xfId="0" applyFont="1" applyAlignment="1">
      <alignment vertical="center"/>
    </xf>
    <xf numFmtId="0" fontId="20" fillId="0" borderId="0" xfId="0" applyFont="1"/>
    <xf numFmtId="0" fontId="20" fillId="0" borderId="0" xfId="0" applyFont="1" applyAlignment="1">
      <alignment horizontal="center" vertical="center"/>
    </xf>
    <xf numFmtId="0" fontId="16" fillId="0" borderId="0" xfId="0" applyFont="1"/>
    <xf numFmtId="0" fontId="9" fillId="0" borderId="0" xfId="0" applyFont="1"/>
    <xf numFmtId="2" fontId="9" fillId="0" borderId="0" xfId="0" applyNumberFormat="1" applyFont="1" applyAlignment="1">
      <alignment vertical="top"/>
    </xf>
    <xf numFmtId="4" fontId="9" fillId="0" borderId="0" xfId="0" applyNumberFormat="1" applyFont="1" applyAlignment="1">
      <alignment vertical="top"/>
    </xf>
    <xf numFmtId="4" fontId="11" fillId="0" borderId="0" xfId="0" applyNumberFormat="1" applyFont="1" applyAlignment="1">
      <alignment vertical="top"/>
    </xf>
    <xf numFmtId="4" fontId="9" fillId="5" borderId="1" xfId="0" applyNumberFormat="1" applyFont="1" applyFill="1" applyBorder="1" applyAlignment="1">
      <alignment horizontal="center" vertical="top"/>
    </xf>
    <xf numFmtId="4" fontId="8" fillId="0" borderId="0" xfId="0" applyNumberFormat="1" applyFont="1" applyAlignment="1">
      <alignment vertical="top" wrapText="1"/>
    </xf>
    <xf numFmtId="4" fontId="21" fillId="0" borderId="0" xfId="0" applyNumberFormat="1" applyFont="1" applyAlignment="1">
      <alignment vertical="top"/>
    </xf>
    <xf numFmtId="2" fontId="21" fillId="0" borderId="0" xfId="0" applyNumberFormat="1" applyFont="1" applyAlignment="1">
      <alignment vertical="top"/>
    </xf>
    <xf numFmtId="4" fontId="21" fillId="8" borderId="0" xfId="0" applyNumberFormat="1" applyFont="1" applyFill="1" applyAlignment="1">
      <alignment vertical="top"/>
    </xf>
    <xf numFmtId="2" fontId="21" fillId="8" borderId="0" xfId="0" applyNumberFormat="1" applyFont="1" applyFill="1" applyAlignment="1">
      <alignment vertical="top"/>
    </xf>
    <xf numFmtId="4" fontId="10" fillId="0" borderId="0" xfId="0" applyNumberFormat="1" applyFont="1" applyAlignment="1">
      <alignment vertical="top" wrapText="1"/>
    </xf>
    <xf numFmtId="4" fontId="22" fillId="7" borderId="0" xfId="0" applyNumberFormat="1" applyFont="1" applyFill="1" applyAlignment="1">
      <alignment vertical="top"/>
    </xf>
    <xf numFmtId="0" fontId="19" fillId="5" borderId="1" xfId="0" applyFont="1" applyFill="1" applyBorder="1" applyAlignment="1">
      <alignment horizontal="center" vertical="top"/>
    </xf>
    <xf numFmtId="0" fontId="9" fillId="0" borderId="1" xfId="0" applyFont="1" applyFill="1" applyBorder="1" applyAlignment="1">
      <alignment horizontal="left" vertical="top" wrapText="1"/>
    </xf>
    <xf numFmtId="1" fontId="19" fillId="0" borderId="4" xfId="0" applyNumberFormat="1" applyFont="1" applyFill="1" applyBorder="1" applyAlignment="1">
      <alignment horizontal="left" vertical="top" wrapText="1"/>
    </xf>
    <xf numFmtId="167" fontId="19" fillId="5" borderId="1" xfId="0" applyNumberFormat="1" applyFont="1" applyFill="1" applyBorder="1" applyAlignment="1">
      <alignment vertical="top" wrapText="1"/>
    </xf>
    <xf numFmtId="1" fontId="19" fillId="0" borderId="2" xfId="0" applyNumberFormat="1" applyFont="1" applyFill="1" applyBorder="1" applyAlignment="1">
      <alignment vertical="top" wrapText="1"/>
    </xf>
    <xf numFmtId="0" fontId="9" fillId="0" borderId="0" xfId="0" applyFont="1" applyAlignment="1">
      <alignment horizontal="center" vertical="top"/>
    </xf>
    <xf numFmtId="0" fontId="9" fillId="0" borderId="0" xfId="0" applyFont="1" applyFill="1" applyAlignment="1">
      <alignment horizontal="center" vertical="top"/>
    </xf>
    <xf numFmtId="0" fontId="9" fillId="2" borderId="1" xfId="0" applyFont="1" applyFill="1" applyBorder="1" applyAlignment="1">
      <alignment horizontal="center" vertical="top" wrapText="1"/>
    </xf>
    <xf numFmtId="0" fontId="19" fillId="2" borderId="1" xfId="0" applyFont="1" applyFill="1" applyBorder="1" applyAlignment="1">
      <alignment horizontal="center" vertical="top" wrapText="1"/>
    </xf>
    <xf numFmtId="0" fontId="9" fillId="2" borderId="1" xfId="0" applyFont="1" applyFill="1" applyBorder="1" applyAlignment="1">
      <alignment horizontal="center" vertical="top"/>
    </xf>
    <xf numFmtId="0" fontId="9" fillId="0" borderId="1" xfId="0" applyFont="1" applyFill="1" applyBorder="1" applyAlignment="1">
      <alignment horizontal="center" vertical="top"/>
    </xf>
    <xf numFmtId="0" fontId="19" fillId="0" borderId="1" xfId="0" applyFont="1" applyFill="1" applyBorder="1" applyAlignment="1">
      <alignment horizontal="center" vertical="top"/>
    </xf>
    <xf numFmtId="0" fontId="9" fillId="5" borderId="1" xfId="0" applyFont="1" applyFill="1" applyBorder="1" applyAlignment="1">
      <alignment horizontal="center" vertical="top"/>
    </xf>
    <xf numFmtId="0" fontId="9" fillId="0" borderId="1" xfId="0" applyFont="1" applyFill="1" applyBorder="1" applyAlignment="1">
      <alignment horizontal="center" vertical="top" wrapText="1"/>
    </xf>
    <xf numFmtId="0" fontId="9" fillId="5" borderId="1" xfId="0" applyFont="1" applyFill="1" applyBorder="1" applyAlignment="1">
      <alignment horizontal="center" vertical="top" wrapText="1"/>
    </xf>
    <xf numFmtId="1" fontId="19" fillId="0" borderId="1" xfId="0" applyNumberFormat="1" applyFont="1" applyFill="1" applyBorder="1" applyAlignment="1">
      <alignment horizontal="center" vertical="top" wrapText="1"/>
    </xf>
    <xf numFmtId="164" fontId="9" fillId="0" borderId="1" xfId="0" applyNumberFormat="1" applyFont="1" applyFill="1" applyBorder="1" applyAlignment="1">
      <alignment horizontal="center" vertical="top"/>
    </xf>
    <xf numFmtId="0" fontId="19" fillId="0" borderId="1" xfId="0" applyFont="1" applyFill="1" applyBorder="1" applyAlignment="1">
      <alignment horizontal="center" vertical="top" wrapText="1"/>
    </xf>
    <xf numFmtId="9" fontId="9" fillId="0" borderId="1" xfId="0" applyNumberFormat="1" applyFont="1" applyFill="1" applyBorder="1" applyAlignment="1">
      <alignment horizontal="center" vertical="top"/>
    </xf>
    <xf numFmtId="9" fontId="19" fillId="0" borderId="1" xfId="0" applyNumberFormat="1" applyFont="1" applyFill="1" applyBorder="1" applyAlignment="1">
      <alignment horizontal="center" vertical="top"/>
    </xf>
    <xf numFmtId="0" fontId="9" fillId="5" borderId="0" xfId="0" applyFont="1" applyFill="1" applyAlignment="1">
      <alignment horizontal="center" vertical="top"/>
    </xf>
    <xf numFmtId="1" fontId="19" fillId="5" borderId="1" xfId="0" applyNumberFormat="1" applyFont="1" applyFill="1" applyBorder="1" applyAlignment="1">
      <alignment horizontal="left" vertical="top" wrapText="1"/>
    </xf>
    <xf numFmtId="9" fontId="9" fillId="5" borderId="1" xfId="0" applyNumberFormat="1" applyFont="1" applyFill="1" applyBorder="1" applyAlignment="1">
      <alignment horizontal="center" vertical="top"/>
    </xf>
    <xf numFmtId="9" fontId="19" fillId="5" borderId="1" xfId="0" applyNumberFormat="1" applyFont="1" applyFill="1" applyBorder="1" applyAlignment="1">
      <alignment horizontal="center" vertical="top"/>
    </xf>
    <xf numFmtId="0" fontId="9" fillId="0" borderId="0" xfId="0" applyFont="1" applyBorder="1" applyAlignment="1">
      <alignment horizontal="center" vertical="top"/>
    </xf>
    <xf numFmtId="0" fontId="9" fillId="0" borderId="2" xfId="0" applyFont="1" applyBorder="1" applyAlignment="1">
      <alignment horizontal="center" vertical="top"/>
    </xf>
    <xf numFmtId="164" fontId="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center" vertical="top" wrapText="1"/>
    </xf>
    <xf numFmtId="1" fontId="9" fillId="0" borderId="1" xfId="0" applyNumberFormat="1" applyFont="1" applyFill="1" applyBorder="1" applyAlignment="1">
      <alignment horizontal="left" vertical="top" wrapText="1"/>
    </xf>
    <xf numFmtId="165" fontId="9" fillId="0" borderId="1" xfId="1" applyFont="1" applyBorder="1" applyAlignment="1">
      <alignment horizontal="center" vertical="top"/>
    </xf>
    <xf numFmtId="2" fontId="9" fillId="0" borderId="1" xfId="0" applyNumberFormat="1" applyFont="1" applyFill="1" applyBorder="1" applyAlignment="1">
      <alignment horizontal="center" vertical="top" wrapText="1"/>
    </xf>
    <xf numFmtId="0" fontId="9" fillId="0" borderId="1" xfId="0" applyFont="1" applyBorder="1" applyAlignment="1">
      <alignment horizontal="center" vertical="top" wrapText="1"/>
    </xf>
    <xf numFmtId="0" fontId="19" fillId="6" borderId="1" xfId="0" applyFont="1" applyFill="1" applyBorder="1" applyAlignment="1">
      <alignment horizontal="center" vertical="top" wrapText="1"/>
    </xf>
    <xf numFmtId="0" fontId="9" fillId="6" borderId="1" xfId="0" applyFont="1" applyFill="1" applyBorder="1" applyAlignment="1">
      <alignment horizontal="center" vertical="top" wrapText="1"/>
    </xf>
    <xf numFmtId="9" fontId="9" fillId="0" borderId="1" xfId="0" applyNumberFormat="1" applyFont="1" applyFill="1" applyBorder="1" applyAlignment="1">
      <alignment horizontal="center" vertical="top" wrapText="1"/>
    </xf>
    <xf numFmtId="9" fontId="19" fillId="0" borderId="1" xfId="0" applyNumberFormat="1" applyFont="1" applyFill="1" applyBorder="1" applyAlignment="1">
      <alignment horizontal="center" vertical="top" wrapText="1"/>
    </xf>
    <xf numFmtId="9" fontId="19" fillId="5" borderId="1" xfId="0" applyNumberFormat="1" applyFont="1" applyFill="1" applyBorder="1" applyAlignment="1">
      <alignment horizontal="center" vertical="top" wrapText="1"/>
    </xf>
    <xf numFmtId="0" fontId="12" fillId="0" borderId="1" xfId="0" applyFont="1" applyBorder="1" applyAlignment="1">
      <alignment horizontal="center" vertical="top"/>
    </xf>
    <xf numFmtId="0" fontId="12" fillId="0" borderId="1" xfId="0" applyFont="1" applyBorder="1" applyAlignment="1">
      <alignment horizontal="center" vertical="top" wrapText="1"/>
    </xf>
    <xf numFmtId="164" fontId="19" fillId="0" borderId="1" xfId="0" applyNumberFormat="1" applyFont="1" applyFill="1" applyBorder="1" applyAlignment="1">
      <alignment horizontal="center" vertical="top"/>
    </xf>
    <xf numFmtId="0" fontId="9" fillId="0" borderId="1" xfId="0" applyFont="1" applyBorder="1" applyAlignment="1">
      <alignment vertical="top"/>
    </xf>
    <xf numFmtId="0" fontId="19" fillId="0" borderId="1" xfId="0" applyFont="1" applyBorder="1" applyAlignment="1">
      <alignment horizontal="center" vertical="top"/>
    </xf>
    <xf numFmtId="0" fontId="9" fillId="0" borderId="4" xfId="0" applyFont="1" applyBorder="1" applyAlignment="1">
      <alignment horizontal="center" vertical="top"/>
    </xf>
    <xf numFmtId="9" fontId="12" fillId="0" borderId="1" xfId="0" applyNumberFormat="1" applyFont="1" applyFill="1" applyBorder="1" applyAlignment="1">
      <alignment horizontal="center" vertical="top" wrapText="1"/>
    </xf>
    <xf numFmtId="0" fontId="13" fillId="0" borderId="1" xfId="0" applyFont="1" applyFill="1" applyBorder="1" applyAlignment="1">
      <alignment horizontal="center" vertical="top" wrapText="1"/>
    </xf>
    <xf numFmtId="9" fontId="12" fillId="5" borderId="1" xfId="0" applyNumberFormat="1" applyFont="1" applyFill="1" applyBorder="1" applyAlignment="1">
      <alignment horizontal="center" vertical="top" wrapText="1"/>
    </xf>
    <xf numFmtId="0" fontId="9" fillId="0" borderId="0" xfId="0" applyFont="1" applyAlignment="1">
      <alignment horizontal="center" vertical="top" wrapText="1"/>
    </xf>
    <xf numFmtId="0" fontId="19" fillId="5" borderId="1" xfId="0"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2" fontId="9" fillId="0" borderId="1" xfId="0" applyNumberFormat="1" applyFont="1" applyBorder="1" applyAlignment="1">
      <alignment horizontal="center" vertical="top" wrapText="1"/>
    </xf>
    <xf numFmtId="2" fontId="19" fillId="0" borderId="1" xfId="0" applyNumberFormat="1" applyFont="1" applyBorder="1" applyAlignment="1">
      <alignment horizontal="center" vertical="top" wrapText="1"/>
    </xf>
    <xf numFmtId="166" fontId="9" fillId="0" borderId="1" xfId="0" applyNumberFormat="1" applyFont="1" applyFill="1" applyBorder="1" applyAlignment="1">
      <alignment horizontal="center" vertical="top" wrapText="1"/>
    </xf>
    <xf numFmtId="0" fontId="16" fillId="0" borderId="0" xfId="0" applyFont="1" applyAlignment="1">
      <alignment vertical="top"/>
    </xf>
    <xf numFmtId="166" fontId="9" fillId="0" borderId="1" xfId="0" applyNumberFormat="1" applyFont="1" applyFill="1" applyBorder="1" applyAlignment="1">
      <alignment horizontal="center" vertical="top"/>
    </xf>
    <xf numFmtId="166" fontId="19" fillId="0" borderId="1" xfId="0" applyNumberFormat="1" applyFont="1" applyFill="1" applyBorder="1" applyAlignment="1">
      <alignment horizontal="center" vertical="top"/>
    </xf>
    <xf numFmtId="166" fontId="19" fillId="5" borderId="1" xfId="0" applyNumberFormat="1" applyFont="1" applyFill="1" applyBorder="1" applyAlignment="1">
      <alignment horizontal="center" vertical="top"/>
    </xf>
    <xf numFmtId="166" fontId="9" fillId="5" borderId="1" xfId="0" applyNumberFormat="1" applyFont="1" applyFill="1" applyBorder="1" applyAlignment="1">
      <alignment horizontal="center" vertical="top" wrapText="1"/>
    </xf>
    <xf numFmtId="167" fontId="9" fillId="0" borderId="1" xfId="0" applyNumberFormat="1" applyFont="1" applyFill="1" applyBorder="1" applyAlignment="1">
      <alignment horizontal="center" vertical="top" wrapText="1"/>
    </xf>
    <xf numFmtId="167" fontId="9" fillId="0" borderId="1" xfId="0" applyNumberFormat="1" applyFont="1" applyFill="1" applyBorder="1" applyAlignment="1">
      <alignment horizontal="left" vertical="top" wrapText="1"/>
    </xf>
    <xf numFmtId="167" fontId="19" fillId="0" borderId="1" xfId="0" applyNumberFormat="1" applyFont="1" applyFill="1" applyBorder="1" applyAlignment="1">
      <alignment horizontal="center" vertical="top" wrapText="1"/>
    </xf>
    <xf numFmtId="167" fontId="19" fillId="0" borderId="1" xfId="0" applyNumberFormat="1" applyFont="1" applyFill="1" applyBorder="1" applyAlignment="1">
      <alignment horizontal="left" vertical="top" wrapText="1"/>
    </xf>
    <xf numFmtId="167" fontId="9" fillId="5" borderId="1" xfId="0" applyNumberFormat="1" applyFont="1" applyFill="1" applyBorder="1" applyAlignment="1">
      <alignment horizontal="center" vertical="top" wrapText="1"/>
    </xf>
    <xf numFmtId="0" fontId="9" fillId="0" borderId="0" xfId="0" applyFont="1" applyBorder="1" applyAlignment="1">
      <alignment vertical="top"/>
    </xf>
    <xf numFmtId="0" fontId="19" fillId="0" borderId="1" xfId="0" applyFont="1" applyBorder="1" applyAlignment="1">
      <alignment horizontal="left" vertical="top"/>
    </xf>
    <xf numFmtId="0" fontId="19" fillId="0" borderId="1" xfId="0" applyFont="1" applyBorder="1" applyAlignment="1">
      <alignment vertical="top"/>
    </xf>
    <xf numFmtId="0" fontId="9" fillId="0" borderId="1" xfId="0" applyFont="1" applyBorder="1" applyAlignment="1">
      <alignment horizontal="justify" vertical="top"/>
    </xf>
    <xf numFmtId="0" fontId="9" fillId="0" borderId="1" xfId="0" applyFont="1" applyFill="1" applyBorder="1" applyAlignment="1">
      <alignment vertical="top"/>
    </xf>
    <xf numFmtId="3" fontId="9" fillId="0" borderId="1" xfId="0" applyNumberFormat="1" applyFont="1" applyBorder="1" applyAlignment="1">
      <alignment horizontal="center" vertical="top"/>
    </xf>
    <xf numFmtId="0" fontId="8" fillId="0" borderId="0" xfId="0" applyFont="1" applyAlignment="1">
      <alignment horizontal="center" vertical="top"/>
    </xf>
    <xf numFmtId="0" fontId="9" fillId="0" borderId="3" xfId="0" applyFont="1" applyBorder="1" applyAlignment="1">
      <alignment vertical="top"/>
    </xf>
    <xf numFmtId="0" fontId="8" fillId="0" borderId="1" xfId="0" applyFont="1" applyBorder="1" applyAlignment="1">
      <alignment vertical="top"/>
    </xf>
    <xf numFmtId="0" fontId="8" fillId="0" borderId="1" xfId="0" applyFont="1" applyBorder="1" applyAlignment="1">
      <alignment horizontal="center" vertical="top"/>
    </xf>
    <xf numFmtId="0" fontId="20" fillId="0" borderId="1" xfId="0" applyFont="1" applyBorder="1" applyAlignment="1">
      <alignment horizontal="center" vertical="top"/>
    </xf>
    <xf numFmtId="0" fontId="1" fillId="3" borderId="1" xfId="0" applyFont="1" applyFill="1" applyBorder="1" applyAlignment="1">
      <alignment horizontal="center" vertical="center" wrapText="1" shrinkToFi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top" wrapText="1"/>
    </xf>
    <xf numFmtId="0" fontId="1" fillId="3" borderId="1" xfId="0" applyFont="1" applyFill="1" applyBorder="1" applyAlignment="1">
      <alignment horizontal="center" wrapText="1"/>
    </xf>
    <xf numFmtId="0" fontId="10" fillId="4" borderId="1" xfId="0" applyFont="1" applyFill="1" applyBorder="1" applyAlignment="1">
      <alignment horizontal="center" vertical="top" wrapText="1"/>
    </xf>
    <xf numFmtId="0" fontId="9" fillId="0" borderId="1" xfId="0" applyFont="1" applyBorder="1" applyAlignment="1">
      <alignment horizontal="center" vertical="top"/>
    </xf>
    <xf numFmtId="0" fontId="8" fillId="0" borderId="1" xfId="0" applyFont="1" applyBorder="1" applyAlignment="1">
      <alignment horizontal="center" vertical="top" wrapText="1"/>
    </xf>
    <xf numFmtId="0" fontId="9" fillId="0" borderId="0" xfId="0" applyFont="1" applyBorder="1" applyAlignment="1">
      <alignment horizontal="center" vertical="top"/>
    </xf>
    <xf numFmtId="0" fontId="11" fillId="4" borderId="1" xfId="0" applyFont="1" applyFill="1" applyBorder="1" applyAlignment="1">
      <alignment horizontal="center" vertical="top" wrapText="1"/>
    </xf>
    <xf numFmtId="0" fontId="9" fillId="0" borderId="1" xfId="0" applyFont="1" applyBorder="1" applyAlignment="1">
      <alignment horizontal="center" vertical="top" wrapText="1"/>
    </xf>
    <xf numFmtId="0" fontId="10" fillId="4" borderId="3" xfId="0" applyFont="1" applyFill="1" applyBorder="1" applyAlignment="1">
      <alignment horizontal="center" vertical="top" wrapText="1"/>
    </xf>
    <xf numFmtId="0" fontId="10" fillId="4" borderId="5" xfId="0" applyFont="1" applyFill="1" applyBorder="1" applyAlignment="1">
      <alignment horizontal="center" vertical="top" wrapText="1"/>
    </xf>
    <xf numFmtId="0" fontId="10" fillId="4" borderId="6"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1" xfId="0" applyFont="1" applyBorder="1" applyAlignment="1">
      <alignment vertical="top"/>
    </xf>
    <xf numFmtId="0" fontId="19" fillId="0" borderId="1" xfId="0" applyFont="1" applyBorder="1" applyAlignment="1">
      <alignment horizontal="justify" vertical="top" wrapText="1"/>
    </xf>
    <xf numFmtId="0" fontId="19" fillId="0" borderId="1" xfId="0" applyFont="1" applyBorder="1" applyAlignment="1">
      <alignment horizontal="justify" vertical="top"/>
    </xf>
    <xf numFmtId="0" fontId="19" fillId="0" borderId="1" xfId="0" applyFont="1" applyBorder="1" applyAlignment="1">
      <alignment vertical="top"/>
    </xf>
    <xf numFmtId="0" fontId="9" fillId="0" borderId="1" xfId="0" applyFont="1" applyFill="1" applyBorder="1" applyAlignment="1">
      <alignment horizontal="center" vertical="top"/>
    </xf>
    <xf numFmtId="0" fontId="9" fillId="0" borderId="1" xfId="0" applyFont="1" applyBorder="1" applyAlignment="1">
      <alignment horizontal="justify" vertical="top"/>
    </xf>
    <xf numFmtId="0" fontId="9" fillId="0" borderId="2" xfId="0" applyFont="1" applyBorder="1" applyAlignment="1">
      <alignment horizontal="center" vertical="top"/>
    </xf>
    <xf numFmtId="0" fontId="9" fillId="0" borderId="7" xfId="0" applyFont="1" applyBorder="1" applyAlignment="1">
      <alignment horizontal="center" vertical="top"/>
    </xf>
    <xf numFmtId="0" fontId="9" fillId="0" borderId="4" xfId="0" applyFont="1" applyBorder="1" applyAlignment="1">
      <alignment horizontal="center" vertical="top"/>
    </xf>
    <xf numFmtId="167" fontId="9" fillId="0" borderId="1" xfId="0" applyNumberFormat="1" applyFont="1" applyFill="1" applyBorder="1" applyAlignment="1">
      <alignment horizontal="center"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4" xfId="0" applyFont="1" applyBorder="1" applyAlignment="1">
      <alignment horizontal="left" vertical="top" wrapText="1"/>
    </xf>
    <xf numFmtId="0" fontId="19" fillId="0" borderId="1" xfId="0" applyFont="1" applyBorder="1" applyAlignment="1">
      <alignment horizontal="left" vertical="top" wrapText="1"/>
    </xf>
    <xf numFmtId="0" fontId="9" fillId="0" borderId="2"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2" xfId="0" applyFont="1" applyBorder="1" applyAlignment="1">
      <alignment horizontal="center" vertical="top" wrapText="1"/>
    </xf>
    <xf numFmtId="0" fontId="9" fillId="0" borderId="7" xfId="0" applyFont="1" applyBorder="1" applyAlignment="1">
      <alignment horizontal="center" vertical="top" wrapText="1"/>
    </xf>
    <xf numFmtId="0" fontId="9" fillId="0" borderId="4" xfId="0" applyFont="1" applyBorder="1" applyAlignment="1">
      <alignment horizontal="center" vertical="top" wrapText="1"/>
    </xf>
    <xf numFmtId="0" fontId="9" fillId="0" borderId="1" xfId="0" applyFont="1" applyBorder="1" applyAlignment="1">
      <alignment horizontal="left" vertical="top" wrapText="1"/>
    </xf>
  </cellXfs>
  <cellStyles count="2">
    <cellStyle name="Денежный 2"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9F6277FF8AB7B97CA886E42278AEF6736121178C1560C2D7EB5AABEAB54DA2F10Ck9G" TargetMode="External"/><Relationship Id="rId13" Type="http://schemas.openxmlformats.org/officeDocument/2006/relationships/hyperlink" Target="consultantplus://offline/ref=9F6277FF8AB7B97CA886E42278AEF6736121178C1560C2D7EB5AABEAB54DA2F10Ck9G" TargetMode="External"/><Relationship Id="rId3" Type="http://schemas.openxmlformats.org/officeDocument/2006/relationships/hyperlink" Target="consultantplus://offline/ref=9F6277FF8AB7B97CA886E42278AEF6736121178C1560C2D7EB5AABEAB54DA2F10Ck9G" TargetMode="External"/><Relationship Id="rId7" Type="http://schemas.openxmlformats.org/officeDocument/2006/relationships/hyperlink" Target="consultantplus://offline/ref=9F6277FF8AB7B97CA886E42278AEF6736121178C1560C2D7EB5AABEAB54DA2F10Ck9G" TargetMode="External"/><Relationship Id="rId12" Type="http://schemas.openxmlformats.org/officeDocument/2006/relationships/hyperlink" Target="consultantplus://offline/ref=9F6277FF8AB7B97CA886E42278AEF6736121178C1560C2D7EB5AABEAB54DA2F10Ck9G" TargetMode="External"/><Relationship Id="rId2" Type="http://schemas.openxmlformats.org/officeDocument/2006/relationships/hyperlink" Target="consultantplus://offline/ref=9F6277FF8AB7B97CA886E42278AEF6736121178C1560C2D7EB5AABEAB54DA2F10Ck9G" TargetMode="External"/><Relationship Id="rId1" Type="http://schemas.openxmlformats.org/officeDocument/2006/relationships/hyperlink" Target="consultantplus://offline/ref=9F6277FF8AB7B97CA886E42278AEF6736121178C1560C2D7EB5AABEAB54DA2F10Ck9G" TargetMode="External"/><Relationship Id="rId6" Type="http://schemas.openxmlformats.org/officeDocument/2006/relationships/hyperlink" Target="consultantplus://offline/ref=9F6277FF8AB7B97CA886E42278AEF6736121178C1560C2D7EB5AABEAB54DA2F10Ck9G" TargetMode="External"/><Relationship Id="rId11" Type="http://schemas.openxmlformats.org/officeDocument/2006/relationships/hyperlink" Target="consultantplus://offline/ref=9F6277FF8AB7B97CA886E42278AEF6736121178C1560C2D7EB5AABEAB54DA2F10Ck9G" TargetMode="External"/><Relationship Id="rId5" Type="http://schemas.openxmlformats.org/officeDocument/2006/relationships/hyperlink" Target="consultantplus://offline/ref=9F6277FF8AB7B97CA886E42278AEF6736121178C1560C2D7EB5AABEAB54DA2F10Ck9G" TargetMode="External"/><Relationship Id="rId10" Type="http://schemas.openxmlformats.org/officeDocument/2006/relationships/hyperlink" Target="consultantplus://offline/ref=9F6277FF8AB7B97CA886E42278AEF6736121178C1560C2D7EB5AABEAB54DA2F10Ck9G" TargetMode="External"/><Relationship Id="rId4" Type="http://schemas.openxmlformats.org/officeDocument/2006/relationships/hyperlink" Target="consultantplus://offline/ref=9F6277FF8AB7B97CA886E42278AEF6736121178C1560C2D7EB5AABEAB54DA2F10Ck9G" TargetMode="External"/><Relationship Id="rId9" Type="http://schemas.openxmlformats.org/officeDocument/2006/relationships/hyperlink" Target="consultantplus://offline/ref=9F6277FF8AB7B97CA886E42278AEF6736121178C1560C2D7EB5AABEAB54DA2F10Ck9G"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70" zoomScaleNormal="55" zoomScaleSheetLayoutView="70" workbookViewId="0">
      <selection activeCell="X30" sqref="X30"/>
    </sheetView>
  </sheetViews>
  <sheetFormatPr defaultRowHeight="15.75" x14ac:dyDescent="0.25"/>
  <cols>
    <col min="1" max="1" width="9.7109375" style="1" bestFit="1" customWidth="1"/>
    <col min="2" max="2" width="57.42578125" style="1" customWidth="1"/>
    <col min="3" max="3" width="20.140625" style="1" customWidth="1"/>
    <col min="4" max="5" width="31.42578125" style="1" hidden="1" customWidth="1"/>
    <col min="6" max="6" width="32.85546875" style="1" hidden="1" customWidth="1"/>
    <col min="7" max="7" width="31.42578125" style="1" hidden="1" customWidth="1"/>
    <col min="8" max="8" width="32.28515625" style="1" hidden="1" customWidth="1"/>
    <col min="9" max="9" width="32.85546875" style="1" hidden="1" customWidth="1"/>
    <col min="10" max="10" width="32.42578125" style="33" hidden="1" customWidth="1"/>
    <col min="11" max="12" width="32.42578125" style="1" hidden="1" customWidth="1"/>
    <col min="13" max="19" width="38.7109375" style="1" hidden="1" customWidth="1"/>
    <col min="20" max="20" width="40" style="1" hidden="1" customWidth="1"/>
    <col min="21" max="21" width="38.7109375" style="1" hidden="1" customWidth="1"/>
    <col min="22" max="25" width="38.7109375" style="1" customWidth="1"/>
    <col min="26" max="26" width="90.5703125" style="1" customWidth="1"/>
    <col min="27" max="27" width="0.5703125" style="1" customWidth="1"/>
    <col min="28" max="28" width="13" style="1" customWidth="1"/>
    <col min="29" max="29" width="11.7109375" style="35" bestFit="1" customWidth="1"/>
    <col min="30" max="31" width="10.5703125" style="35" bestFit="1" customWidth="1"/>
    <col min="32" max="34" width="11.28515625" style="38" bestFit="1" customWidth="1"/>
    <col min="35" max="36" width="9.140625" style="1"/>
    <col min="37" max="39" width="9.42578125" style="1" bestFit="1" customWidth="1"/>
    <col min="40" max="16384" width="9.140625" style="1"/>
  </cols>
  <sheetData>
    <row r="1" spans="1:34" ht="44.25" customHeight="1" x14ac:dyDescent="0.25">
      <c r="A1" s="170" t="s">
        <v>17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20"/>
    </row>
    <row r="2" spans="1:34" x14ac:dyDescent="0.25">
      <c r="A2" s="171" t="s">
        <v>66</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20"/>
    </row>
    <row r="3" spans="1:34" ht="31.5" x14ac:dyDescent="0.25">
      <c r="A3" s="12" t="s">
        <v>6</v>
      </c>
      <c r="B3" s="12" t="s">
        <v>42</v>
      </c>
      <c r="C3" s="12" t="s">
        <v>38</v>
      </c>
      <c r="D3" s="12" t="s">
        <v>44</v>
      </c>
      <c r="E3" s="12" t="s">
        <v>18</v>
      </c>
      <c r="F3" s="12" t="s">
        <v>50</v>
      </c>
      <c r="G3" s="13" t="s">
        <v>51</v>
      </c>
      <c r="H3" s="12" t="s">
        <v>53</v>
      </c>
      <c r="I3" s="13" t="s">
        <v>54</v>
      </c>
      <c r="J3" s="26" t="s">
        <v>58</v>
      </c>
      <c r="K3" s="13" t="s">
        <v>59</v>
      </c>
      <c r="L3" s="26" t="s">
        <v>64</v>
      </c>
      <c r="M3" s="13" t="s">
        <v>65</v>
      </c>
      <c r="N3" s="26" t="s">
        <v>71</v>
      </c>
      <c r="O3" s="13" t="s">
        <v>72</v>
      </c>
      <c r="P3" s="26" t="s">
        <v>568</v>
      </c>
      <c r="Q3" s="13" t="s">
        <v>569</v>
      </c>
      <c r="R3" s="39" t="s">
        <v>691</v>
      </c>
      <c r="S3" s="13" t="s">
        <v>635</v>
      </c>
      <c r="T3" s="39" t="s">
        <v>705</v>
      </c>
      <c r="U3" s="13" t="s">
        <v>701</v>
      </c>
      <c r="V3" s="26" t="s">
        <v>793</v>
      </c>
      <c r="W3" s="13" t="s">
        <v>794</v>
      </c>
      <c r="X3" s="26" t="s">
        <v>926</v>
      </c>
      <c r="Y3" s="13" t="s">
        <v>927</v>
      </c>
      <c r="Z3" s="12" t="s">
        <v>14</v>
      </c>
      <c r="AA3" s="20"/>
    </row>
    <row r="4" spans="1:34" ht="30" x14ac:dyDescent="0.25">
      <c r="A4" s="19">
        <v>1</v>
      </c>
      <c r="B4" s="18" t="s">
        <v>28</v>
      </c>
      <c r="C4" s="16" t="s">
        <v>43</v>
      </c>
      <c r="D4" s="22" t="s">
        <v>25</v>
      </c>
      <c r="E4" s="22" t="s">
        <v>24</v>
      </c>
      <c r="F4" s="22" t="s">
        <v>52</v>
      </c>
      <c r="G4" s="22"/>
      <c r="H4" s="22" t="s">
        <v>55</v>
      </c>
      <c r="I4" s="22"/>
      <c r="J4" s="27" t="s">
        <v>61</v>
      </c>
      <c r="K4" s="22"/>
      <c r="L4" s="27" t="s">
        <v>61</v>
      </c>
      <c r="M4" s="22"/>
      <c r="N4" s="22" t="s">
        <v>73</v>
      </c>
      <c r="O4" s="22"/>
      <c r="P4" s="22" t="s">
        <v>624</v>
      </c>
      <c r="Q4" s="28" t="s">
        <v>632</v>
      </c>
      <c r="R4" s="22" t="s">
        <v>687</v>
      </c>
      <c r="S4" s="28" t="s">
        <v>632</v>
      </c>
      <c r="T4" s="22" t="s">
        <v>706</v>
      </c>
      <c r="U4" s="28" t="s">
        <v>632</v>
      </c>
      <c r="V4" s="22" t="s">
        <v>857</v>
      </c>
      <c r="W4" s="28" t="s">
        <v>632</v>
      </c>
      <c r="X4" s="22" t="s">
        <v>933</v>
      </c>
      <c r="Y4" s="28" t="s">
        <v>632</v>
      </c>
      <c r="Z4" s="17" t="s">
        <v>47</v>
      </c>
      <c r="AA4" s="20"/>
      <c r="AB4" s="57">
        <v>14145.98</v>
      </c>
      <c r="AC4" s="35">
        <f>AB4*1.03</f>
        <v>14570.359399999999</v>
      </c>
    </row>
    <row r="5" spans="1:34" x14ac:dyDescent="0.25">
      <c r="A5" s="172" t="s">
        <v>67</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20"/>
    </row>
    <row r="6" spans="1:34" ht="47.25" x14ac:dyDescent="0.25">
      <c r="A6" s="12" t="s">
        <v>6</v>
      </c>
      <c r="B6" s="12" t="s">
        <v>42</v>
      </c>
      <c r="C6" s="12" t="s">
        <v>38</v>
      </c>
      <c r="D6" s="12" t="s">
        <v>44</v>
      </c>
      <c r="E6" s="12" t="s">
        <v>18</v>
      </c>
      <c r="F6" s="12" t="s">
        <v>50</v>
      </c>
      <c r="G6" s="13" t="s">
        <v>51</v>
      </c>
      <c r="H6" s="12" t="s">
        <v>53</v>
      </c>
      <c r="I6" s="13" t="s">
        <v>54</v>
      </c>
      <c r="J6" s="26" t="s">
        <v>58</v>
      </c>
      <c r="K6" s="13" t="s">
        <v>59</v>
      </c>
      <c r="L6" s="26" t="s">
        <v>64</v>
      </c>
      <c r="M6" s="13" t="s">
        <v>65</v>
      </c>
      <c r="N6" s="26" t="s">
        <v>71</v>
      </c>
      <c r="O6" s="13" t="s">
        <v>72</v>
      </c>
      <c r="P6" s="26" t="s">
        <v>568</v>
      </c>
      <c r="Q6" s="13" t="s">
        <v>569</v>
      </c>
      <c r="R6" s="39" t="s">
        <v>691</v>
      </c>
      <c r="S6" s="13" t="s">
        <v>692</v>
      </c>
      <c r="T6" s="39" t="s">
        <v>703</v>
      </c>
      <c r="U6" s="13" t="s">
        <v>701</v>
      </c>
      <c r="V6" s="26" t="s">
        <v>793</v>
      </c>
      <c r="W6" s="13" t="s">
        <v>794</v>
      </c>
      <c r="X6" s="26" t="s">
        <v>926</v>
      </c>
      <c r="Y6" s="13" t="s">
        <v>927</v>
      </c>
      <c r="Z6" s="12" t="s">
        <v>14</v>
      </c>
      <c r="AA6" s="20"/>
    </row>
    <row r="7" spans="1:34" s="14" customFormat="1" ht="31.5" x14ac:dyDescent="0.2">
      <c r="A7" s="5">
        <v>2</v>
      </c>
      <c r="B7" s="3" t="s">
        <v>29</v>
      </c>
      <c r="C7" s="9" t="s">
        <v>41</v>
      </c>
      <c r="D7" s="4" t="s">
        <v>5</v>
      </c>
      <c r="E7" s="4" t="s">
        <v>5</v>
      </c>
      <c r="F7" s="4" t="s">
        <v>45</v>
      </c>
      <c r="G7" s="4"/>
      <c r="H7" s="4" t="s">
        <v>45</v>
      </c>
      <c r="I7" s="4"/>
      <c r="J7" s="30" t="s">
        <v>45</v>
      </c>
      <c r="K7" s="4"/>
      <c r="L7" s="30" t="s">
        <v>45</v>
      </c>
      <c r="M7" s="4"/>
      <c r="N7" s="30" t="s">
        <v>45</v>
      </c>
      <c r="O7" s="4"/>
      <c r="P7" s="30" t="s">
        <v>45</v>
      </c>
      <c r="Q7" s="28" t="s">
        <v>632</v>
      </c>
      <c r="R7" s="30" t="s">
        <v>45</v>
      </c>
      <c r="S7" s="28" t="s">
        <v>632</v>
      </c>
      <c r="T7" s="30" t="s">
        <v>45</v>
      </c>
      <c r="U7" s="28" t="s">
        <v>632</v>
      </c>
      <c r="V7" s="30" t="s">
        <v>45</v>
      </c>
      <c r="W7" s="28" t="s">
        <v>632</v>
      </c>
      <c r="X7" s="30" t="s">
        <v>45</v>
      </c>
      <c r="Y7" s="28" t="s">
        <v>632</v>
      </c>
      <c r="Z7" s="3" t="s">
        <v>1</v>
      </c>
      <c r="AA7" s="9"/>
      <c r="AC7" s="36"/>
      <c r="AD7" s="36"/>
      <c r="AE7" s="36"/>
      <c r="AF7" s="38"/>
      <c r="AG7" s="38"/>
      <c r="AH7" s="38"/>
    </row>
    <row r="8" spans="1:34" s="14" customFormat="1" ht="31.5" x14ac:dyDescent="0.2">
      <c r="A8" s="5">
        <v>3</v>
      </c>
      <c r="B8" s="3" t="s">
        <v>29</v>
      </c>
      <c r="C8" s="9" t="s">
        <v>41</v>
      </c>
      <c r="D8" s="4" t="s">
        <v>7</v>
      </c>
      <c r="E8" s="4" t="s">
        <v>7</v>
      </c>
      <c r="F8" s="4" t="s">
        <v>46</v>
      </c>
      <c r="G8" s="4"/>
      <c r="H8" s="4" t="s">
        <v>46</v>
      </c>
      <c r="I8" s="4"/>
      <c r="J8" s="30" t="s">
        <v>46</v>
      </c>
      <c r="K8" s="4"/>
      <c r="L8" s="30" t="s">
        <v>46</v>
      </c>
      <c r="M8" s="4"/>
      <c r="N8" s="30" t="s">
        <v>46</v>
      </c>
      <c r="O8" s="4"/>
      <c r="P8" s="30" t="s">
        <v>46</v>
      </c>
      <c r="Q8" s="28" t="s">
        <v>632</v>
      </c>
      <c r="R8" s="30" t="s">
        <v>46</v>
      </c>
      <c r="S8" s="28" t="s">
        <v>632</v>
      </c>
      <c r="T8" s="30" t="s">
        <v>46</v>
      </c>
      <c r="U8" s="28" t="s">
        <v>632</v>
      </c>
      <c r="V8" s="30" t="s">
        <v>46</v>
      </c>
      <c r="W8" s="28" t="s">
        <v>632</v>
      </c>
      <c r="X8" s="30" t="s">
        <v>46</v>
      </c>
      <c r="Y8" s="28" t="s">
        <v>632</v>
      </c>
      <c r="Z8" s="11" t="s">
        <v>9</v>
      </c>
      <c r="AA8" s="9"/>
      <c r="AC8" s="36"/>
      <c r="AD8" s="36"/>
      <c r="AE8" s="36"/>
      <c r="AF8" s="38"/>
      <c r="AG8" s="38"/>
      <c r="AH8" s="38"/>
    </row>
    <row r="9" spans="1:34" s="14" customFormat="1" ht="31.5" x14ac:dyDescent="0.2">
      <c r="A9" s="5">
        <v>4</v>
      </c>
      <c r="B9" s="3" t="s">
        <v>30</v>
      </c>
      <c r="C9" s="9" t="s">
        <v>39</v>
      </c>
      <c r="D9" s="4" t="s">
        <v>8</v>
      </c>
      <c r="E9" s="4" t="s">
        <v>8</v>
      </c>
      <c r="F9" s="4" t="s">
        <v>56</v>
      </c>
      <c r="G9" s="4"/>
      <c r="H9" s="4" t="s">
        <v>57</v>
      </c>
      <c r="I9" s="4"/>
      <c r="J9" s="30" t="s">
        <v>60</v>
      </c>
      <c r="K9" s="4"/>
      <c r="L9" s="30" t="s">
        <v>60</v>
      </c>
      <c r="M9" s="4"/>
      <c r="N9" s="30" t="s">
        <v>560</v>
      </c>
      <c r="O9" s="4"/>
      <c r="P9" s="30" t="s">
        <v>625</v>
      </c>
      <c r="Q9" s="28" t="s">
        <v>632</v>
      </c>
      <c r="R9" s="30" t="s">
        <v>688</v>
      </c>
      <c r="S9" s="28" t="s">
        <v>632</v>
      </c>
      <c r="T9" s="30" t="s">
        <v>704</v>
      </c>
      <c r="U9" s="28" t="s">
        <v>632</v>
      </c>
      <c r="V9" s="28" t="s">
        <v>858</v>
      </c>
      <c r="W9" s="28" t="s">
        <v>632</v>
      </c>
      <c r="X9" s="28" t="s">
        <v>934</v>
      </c>
      <c r="Y9" s="28" t="s">
        <v>632</v>
      </c>
      <c r="Z9" s="11" t="s">
        <v>10</v>
      </c>
      <c r="AA9" s="23"/>
      <c r="AB9" s="15"/>
      <c r="AC9" s="37"/>
      <c r="AD9" s="37"/>
      <c r="AE9" s="37"/>
      <c r="AF9" s="38"/>
      <c r="AG9" s="38"/>
      <c r="AH9" s="38"/>
    </row>
    <row r="10" spans="1:34" x14ac:dyDescent="0.25">
      <c r="A10" s="169" t="s">
        <v>27</v>
      </c>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20"/>
    </row>
    <row r="11" spans="1:34" ht="31.5" x14ac:dyDescent="0.25">
      <c r="A11" s="12" t="s">
        <v>6</v>
      </c>
      <c r="B11" s="12" t="s">
        <v>42</v>
      </c>
      <c r="C11" s="12" t="s">
        <v>38</v>
      </c>
      <c r="D11" s="12" t="s">
        <v>44</v>
      </c>
      <c r="E11" s="12" t="s">
        <v>18</v>
      </c>
      <c r="F11" s="12" t="s">
        <v>50</v>
      </c>
      <c r="G11" s="13" t="s">
        <v>51</v>
      </c>
      <c r="H11" s="12" t="s">
        <v>53</v>
      </c>
      <c r="I11" s="13" t="s">
        <v>54</v>
      </c>
      <c r="J11" s="26" t="s">
        <v>58</v>
      </c>
      <c r="K11" s="13" t="s">
        <v>59</v>
      </c>
      <c r="L11" s="26" t="s">
        <v>64</v>
      </c>
      <c r="M11" s="13" t="s">
        <v>65</v>
      </c>
      <c r="N11" s="26" t="s">
        <v>71</v>
      </c>
      <c r="O11" s="13" t="s">
        <v>72</v>
      </c>
      <c r="P11" s="26" t="s">
        <v>568</v>
      </c>
      <c r="Q11" s="13" t="s">
        <v>569</v>
      </c>
      <c r="R11" s="26" t="s">
        <v>634</v>
      </c>
      <c r="S11" s="13" t="s">
        <v>635</v>
      </c>
      <c r="T11" s="26" t="s">
        <v>700</v>
      </c>
      <c r="U11" s="13" t="s">
        <v>701</v>
      </c>
      <c r="V11" s="26" t="s">
        <v>793</v>
      </c>
      <c r="W11" s="13" t="s">
        <v>794</v>
      </c>
      <c r="X11" s="26" t="s">
        <v>926</v>
      </c>
      <c r="Y11" s="13" t="s">
        <v>927</v>
      </c>
      <c r="Z11" s="12" t="s">
        <v>14</v>
      </c>
      <c r="AA11" s="20"/>
    </row>
    <row r="12" spans="1:34" ht="66.599999999999994" customHeight="1" x14ac:dyDescent="0.25">
      <c r="A12" s="5">
        <v>5</v>
      </c>
      <c r="B12" s="2" t="s">
        <v>31</v>
      </c>
      <c r="C12" s="9" t="s">
        <v>41</v>
      </c>
      <c r="D12" s="10" t="s">
        <v>4</v>
      </c>
      <c r="E12" s="10" t="s">
        <v>4</v>
      </c>
      <c r="F12" s="10" t="s">
        <v>4</v>
      </c>
      <c r="G12" s="10"/>
      <c r="H12" s="10" t="s">
        <v>4</v>
      </c>
      <c r="I12" s="10"/>
      <c r="J12" s="31" t="s">
        <v>4</v>
      </c>
      <c r="K12" s="10"/>
      <c r="L12" s="31" t="s">
        <v>4</v>
      </c>
      <c r="M12" s="10"/>
      <c r="N12" s="31" t="s">
        <v>4</v>
      </c>
      <c r="O12" s="10"/>
      <c r="P12" s="31" t="s">
        <v>4</v>
      </c>
      <c r="Q12" s="28" t="s">
        <v>632</v>
      </c>
      <c r="R12" s="31" t="s">
        <v>4</v>
      </c>
      <c r="S12" s="28" t="s">
        <v>632</v>
      </c>
      <c r="T12" s="31" t="s">
        <v>4</v>
      </c>
      <c r="U12" s="28" t="s">
        <v>632</v>
      </c>
      <c r="V12" s="31" t="s">
        <v>4</v>
      </c>
      <c r="W12" s="28" t="s">
        <v>632</v>
      </c>
      <c r="X12" s="31" t="s">
        <v>4</v>
      </c>
      <c r="Y12" s="28" t="s">
        <v>632</v>
      </c>
      <c r="Z12" s="3" t="s">
        <v>13</v>
      </c>
      <c r="AA12" s="20"/>
    </row>
    <row r="13" spans="1:34" ht="84.6" customHeight="1" x14ac:dyDescent="0.25">
      <c r="A13" s="5">
        <v>6</v>
      </c>
      <c r="B13" s="3" t="s">
        <v>32</v>
      </c>
      <c r="C13" s="9" t="s">
        <v>41</v>
      </c>
      <c r="D13" s="10" t="s">
        <v>4</v>
      </c>
      <c r="E13" s="10" t="s">
        <v>4</v>
      </c>
      <c r="F13" s="10" t="s">
        <v>4</v>
      </c>
      <c r="G13" s="10"/>
      <c r="H13" s="10" t="s">
        <v>4</v>
      </c>
      <c r="I13" s="10"/>
      <c r="J13" s="31" t="s">
        <v>4</v>
      </c>
      <c r="K13" s="10"/>
      <c r="L13" s="31" t="s">
        <v>4</v>
      </c>
      <c r="M13" s="10"/>
      <c r="N13" s="31" t="s">
        <v>4</v>
      </c>
      <c r="O13" s="10"/>
      <c r="P13" s="31" t="s">
        <v>4</v>
      </c>
      <c r="Q13" s="28" t="s">
        <v>632</v>
      </c>
      <c r="R13" s="31" t="s">
        <v>4</v>
      </c>
      <c r="S13" s="28" t="s">
        <v>632</v>
      </c>
      <c r="T13" s="31" t="s">
        <v>4</v>
      </c>
      <c r="U13" s="28" t="s">
        <v>632</v>
      </c>
      <c r="V13" s="31" t="s">
        <v>4</v>
      </c>
      <c r="W13" s="28" t="s">
        <v>632</v>
      </c>
      <c r="X13" s="31" t="s">
        <v>4</v>
      </c>
      <c r="Y13" s="28" t="s">
        <v>632</v>
      </c>
      <c r="Z13" s="3" t="s">
        <v>33</v>
      </c>
      <c r="AA13" s="20"/>
    </row>
    <row r="14" spans="1:34" ht="59.45" customHeight="1" x14ac:dyDescent="0.25">
      <c r="A14" s="5">
        <v>7</v>
      </c>
      <c r="B14" s="3" t="s">
        <v>34</v>
      </c>
      <c r="C14" s="9" t="s">
        <v>41</v>
      </c>
      <c r="D14" s="10" t="s">
        <v>35</v>
      </c>
      <c r="E14" s="10" t="s">
        <v>35</v>
      </c>
      <c r="F14" s="10" t="s">
        <v>35</v>
      </c>
      <c r="G14" s="10"/>
      <c r="H14" s="10" t="s">
        <v>35</v>
      </c>
      <c r="I14" s="10"/>
      <c r="J14" s="31" t="s">
        <v>35</v>
      </c>
      <c r="K14" s="10"/>
      <c r="L14" s="31" t="s">
        <v>35</v>
      </c>
      <c r="M14" s="10"/>
      <c r="N14" s="31" t="s">
        <v>35</v>
      </c>
      <c r="O14" s="10"/>
      <c r="P14" s="31" t="s">
        <v>35</v>
      </c>
      <c r="Q14" s="28" t="s">
        <v>632</v>
      </c>
      <c r="R14" s="31" t="s">
        <v>35</v>
      </c>
      <c r="S14" s="28" t="s">
        <v>632</v>
      </c>
      <c r="T14" s="31" t="s">
        <v>35</v>
      </c>
      <c r="U14" s="28" t="s">
        <v>632</v>
      </c>
      <c r="V14" s="31" t="s">
        <v>35</v>
      </c>
      <c r="W14" s="28" t="s">
        <v>632</v>
      </c>
      <c r="X14" s="31" t="s">
        <v>35</v>
      </c>
      <c r="Y14" s="28" t="s">
        <v>632</v>
      </c>
      <c r="Z14" s="11" t="s">
        <v>19</v>
      </c>
      <c r="AA14" s="20"/>
    </row>
    <row r="15" spans="1:34" x14ac:dyDescent="0.25">
      <c r="A15" s="169" t="s">
        <v>68</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20"/>
    </row>
    <row r="16" spans="1:34" ht="31.5" x14ac:dyDescent="0.25">
      <c r="A16" s="12" t="s">
        <v>6</v>
      </c>
      <c r="B16" s="12" t="s">
        <v>42</v>
      </c>
      <c r="C16" s="12" t="s">
        <v>38</v>
      </c>
      <c r="D16" s="12" t="s">
        <v>44</v>
      </c>
      <c r="E16" s="12" t="s">
        <v>18</v>
      </c>
      <c r="F16" s="12" t="s">
        <v>50</v>
      </c>
      <c r="G16" s="13" t="s">
        <v>51</v>
      </c>
      <c r="H16" s="12" t="s">
        <v>53</v>
      </c>
      <c r="I16" s="13" t="s">
        <v>54</v>
      </c>
      <c r="J16" s="26" t="s">
        <v>58</v>
      </c>
      <c r="K16" s="13" t="s">
        <v>59</v>
      </c>
      <c r="L16" s="26" t="s">
        <v>64</v>
      </c>
      <c r="M16" s="13" t="s">
        <v>65</v>
      </c>
      <c r="N16" s="26" t="s">
        <v>71</v>
      </c>
      <c r="O16" s="13" t="s">
        <v>72</v>
      </c>
      <c r="P16" s="26" t="s">
        <v>568</v>
      </c>
      <c r="Q16" s="13" t="s">
        <v>569</v>
      </c>
      <c r="R16" s="26" t="s">
        <v>634</v>
      </c>
      <c r="S16" s="13" t="s">
        <v>635</v>
      </c>
      <c r="T16" s="26" t="s">
        <v>700</v>
      </c>
      <c r="U16" s="13" t="s">
        <v>701</v>
      </c>
      <c r="V16" s="26" t="s">
        <v>793</v>
      </c>
      <c r="W16" s="13" t="s">
        <v>794</v>
      </c>
      <c r="X16" s="26" t="s">
        <v>926</v>
      </c>
      <c r="Y16" s="13" t="s">
        <v>927</v>
      </c>
      <c r="Z16" s="12" t="s">
        <v>14</v>
      </c>
      <c r="AA16" s="20"/>
    </row>
    <row r="17" spans="1:28" ht="82.9" customHeight="1" x14ac:dyDescent="0.25">
      <c r="A17" s="5">
        <v>8</v>
      </c>
      <c r="B17" s="2" t="s">
        <v>36</v>
      </c>
      <c r="C17" s="9" t="s">
        <v>41</v>
      </c>
      <c r="D17" s="10" t="s">
        <v>4</v>
      </c>
      <c r="E17" s="10" t="s">
        <v>4</v>
      </c>
      <c r="F17" s="10" t="s">
        <v>4</v>
      </c>
      <c r="G17" s="10"/>
      <c r="H17" s="10" t="s">
        <v>4</v>
      </c>
      <c r="I17" s="10"/>
      <c r="J17" s="31" t="s">
        <v>4</v>
      </c>
      <c r="K17" s="10"/>
      <c r="L17" s="31" t="s">
        <v>4</v>
      </c>
      <c r="M17" s="10"/>
      <c r="N17" s="31" t="s">
        <v>4</v>
      </c>
      <c r="O17" s="10"/>
      <c r="P17" s="31" t="s">
        <v>4</v>
      </c>
      <c r="Q17" s="28" t="s">
        <v>632</v>
      </c>
      <c r="R17" s="31" t="s">
        <v>4</v>
      </c>
      <c r="S17" s="28" t="s">
        <v>632</v>
      </c>
      <c r="T17" s="31" t="s">
        <v>4</v>
      </c>
      <c r="U17" s="28" t="s">
        <v>632</v>
      </c>
      <c r="V17" s="31" t="s">
        <v>4</v>
      </c>
      <c r="W17" s="28" t="s">
        <v>632</v>
      </c>
      <c r="X17" s="31" t="s">
        <v>4</v>
      </c>
      <c r="Y17" s="28" t="s">
        <v>632</v>
      </c>
      <c r="Z17" s="3" t="s">
        <v>49</v>
      </c>
      <c r="AA17" s="20"/>
    </row>
    <row r="18" spans="1:28" ht="81" customHeight="1" x14ac:dyDescent="0.25">
      <c r="A18" s="5">
        <v>9</v>
      </c>
      <c r="B18" s="3" t="s">
        <v>37</v>
      </c>
      <c r="C18" s="9" t="s">
        <v>41</v>
      </c>
      <c r="D18" s="10" t="s">
        <v>4</v>
      </c>
      <c r="E18" s="10" t="s">
        <v>4</v>
      </c>
      <c r="F18" s="10" t="s">
        <v>4</v>
      </c>
      <c r="G18" s="10"/>
      <c r="H18" s="10" t="s">
        <v>4</v>
      </c>
      <c r="I18" s="10"/>
      <c r="J18" s="31" t="s">
        <v>4</v>
      </c>
      <c r="K18" s="10"/>
      <c r="L18" s="31" t="s">
        <v>4</v>
      </c>
      <c r="M18" s="10"/>
      <c r="N18" s="31" t="s">
        <v>4</v>
      </c>
      <c r="O18" s="10"/>
      <c r="P18" s="31" t="s">
        <v>4</v>
      </c>
      <c r="Q18" s="28" t="s">
        <v>632</v>
      </c>
      <c r="R18" s="31" t="s">
        <v>4</v>
      </c>
      <c r="S18" s="28" t="s">
        <v>632</v>
      </c>
      <c r="T18" s="31" t="s">
        <v>4</v>
      </c>
      <c r="U18" s="28" t="s">
        <v>632</v>
      </c>
      <c r="V18" s="31" t="s">
        <v>4</v>
      </c>
      <c r="W18" s="28" t="s">
        <v>632</v>
      </c>
      <c r="X18" s="31" t="s">
        <v>4</v>
      </c>
      <c r="Y18" s="28" t="s">
        <v>632</v>
      </c>
      <c r="Z18" s="3" t="s">
        <v>15</v>
      </c>
      <c r="AA18" s="20"/>
    </row>
    <row r="19" spans="1:28" x14ac:dyDescent="0.25">
      <c r="A19" s="169" t="s">
        <v>69</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20"/>
    </row>
    <row r="20" spans="1:28" ht="31.5" x14ac:dyDescent="0.25">
      <c r="A20" s="12" t="s">
        <v>6</v>
      </c>
      <c r="B20" s="12" t="s">
        <v>42</v>
      </c>
      <c r="C20" s="12" t="s">
        <v>38</v>
      </c>
      <c r="D20" s="12" t="s">
        <v>44</v>
      </c>
      <c r="E20" s="12" t="s">
        <v>18</v>
      </c>
      <c r="F20" s="12" t="s">
        <v>50</v>
      </c>
      <c r="G20" s="13" t="s">
        <v>51</v>
      </c>
      <c r="H20" s="12" t="s">
        <v>53</v>
      </c>
      <c r="I20" s="13" t="s">
        <v>54</v>
      </c>
      <c r="J20" s="26" t="s">
        <v>58</v>
      </c>
      <c r="K20" s="13" t="s">
        <v>59</v>
      </c>
      <c r="L20" s="26" t="s">
        <v>64</v>
      </c>
      <c r="M20" s="13" t="s">
        <v>65</v>
      </c>
      <c r="N20" s="26" t="s">
        <v>71</v>
      </c>
      <c r="O20" s="13" t="s">
        <v>72</v>
      </c>
      <c r="P20" s="26" t="s">
        <v>568</v>
      </c>
      <c r="Q20" s="13" t="s">
        <v>569</v>
      </c>
      <c r="R20" s="26" t="s">
        <v>634</v>
      </c>
      <c r="S20" s="13" t="s">
        <v>635</v>
      </c>
      <c r="T20" s="26" t="s">
        <v>700</v>
      </c>
      <c r="U20" s="13" t="s">
        <v>701</v>
      </c>
      <c r="V20" s="26" t="s">
        <v>793</v>
      </c>
      <c r="W20" s="13" t="s">
        <v>794</v>
      </c>
      <c r="X20" s="26" t="s">
        <v>926</v>
      </c>
      <c r="Y20" s="13" t="s">
        <v>927</v>
      </c>
      <c r="Z20" s="12" t="s">
        <v>14</v>
      </c>
      <c r="AA20" s="20"/>
    </row>
    <row r="21" spans="1:28" ht="47.25" x14ac:dyDescent="0.25">
      <c r="A21" s="8">
        <v>10</v>
      </c>
      <c r="B21" s="2" t="s">
        <v>2</v>
      </c>
      <c r="C21" s="8" t="s">
        <v>39</v>
      </c>
      <c r="D21" s="7" t="s">
        <v>3</v>
      </c>
      <c r="E21" s="7" t="s">
        <v>3</v>
      </c>
      <c r="F21" s="7" t="s">
        <v>3</v>
      </c>
      <c r="G21" s="7" t="s">
        <v>23</v>
      </c>
      <c r="H21" s="7" t="s">
        <v>3</v>
      </c>
      <c r="I21" s="7" t="s">
        <v>23</v>
      </c>
      <c r="J21" s="32" t="s">
        <v>3</v>
      </c>
      <c r="K21" s="7" t="s">
        <v>23</v>
      </c>
      <c r="L21" s="32" t="s">
        <v>3</v>
      </c>
      <c r="M21" s="7" t="s">
        <v>23</v>
      </c>
      <c r="N21" s="32" t="s">
        <v>3</v>
      </c>
      <c r="O21" s="7" t="s">
        <v>23</v>
      </c>
      <c r="P21" s="32" t="s">
        <v>3</v>
      </c>
      <c r="Q21" s="7" t="s">
        <v>23</v>
      </c>
      <c r="R21" s="32" t="s">
        <v>3</v>
      </c>
      <c r="S21" s="7" t="s">
        <v>23</v>
      </c>
      <c r="T21" s="32" t="s">
        <v>3</v>
      </c>
      <c r="U21" s="7" t="s">
        <v>23</v>
      </c>
      <c r="V21" s="32" t="s">
        <v>3</v>
      </c>
      <c r="W21" s="7" t="s">
        <v>23</v>
      </c>
      <c r="X21" s="32" t="s">
        <v>3</v>
      </c>
      <c r="Y21" s="7" t="s">
        <v>23</v>
      </c>
      <c r="Z21" s="24" t="s">
        <v>48</v>
      </c>
      <c r="AA21" s="20"/>
    </row>
    <row r="22" spans="1:28" ht="62.25" customHeight="1" x14ac:dyDescent="0.25">
      <c r="A22" s="25"/>
      <c r="B22" s="168" t="s">
        <v>566</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row>
    <row r="23" spans="1:28" ht="31.5" x14ac:dyDescent="0.25">
      <c r="A23" s="12" t="s">
        <v>6</v>
      </c>
      <c r="B23" s="12" t="s">
        <v>42</v>
      </c>
      <c r="C23" s="12" t="s">
        <v>38</v>
      </c>
      <c r="D23" s="12" t="s">
        <v>44</v>
      </c>
      <c r="E23" s="12" t="s">
        <v>18</v>
      </c>
      <c r="F23" s="12" t="s">
        <v>50</v>
      </c>
      <c r="G23" s="13" t="s">
        <v>51</v>
      </c>
      <c r="H23" s="12" t="s">
        <v>53</v>
      </c>
      <c r="I23" s="13" t="s">
        <v>54</v>
      </c>
      <c r="J23" s="26" t="s">
        <v>58</v>
      </c>
      <c r="K23" s="13" t="s">
        <v>59</v>
      </c>
      <c r="L23" s="26" t="s">
        <v>64</v>
      </c>
      <c r="M23" s="13" t="s">
        <v>65</v>
      </c>
      <c r="N23" s="26" t="s">
        <v>71</v>
      </c>
      <c r="O23" s="13" t="s">
        <v>72</v>
      </c>
      <c r="P23" s="26" t="s">
        <v>568</v>
      </c>
      <c r="Q23" s="13" t="s">
        <v>569</v>
      </c>
      <c r="R23" s="26" t="s">
        <v>634</v>
      </c>
      <c r="S23" s="13" t="s">
        <v>635</v>
      </c>
      <c r="T23" s="26" t="s">
        <v>700</v>
      </c>
      <c r="U23" s="13" t="s">
        <v>701</v>
      </c>
      <c r="V23" s="26" t="s">
        <v>793</v>
      </c>
      <c r="W23" s="13" t="s">
        <v>794</v>
      </c>
      <c r="X23" s="26" t="s">
        <v>926</v>
      </c>
      <c r="Y23" s="13" t="s">
        <v>927</v>
      </c>
      <c r="Z23" s="12" t="s">
        <v>14</v>
      </c>
      <c r="AA23" s="20"/>
    </row>
    <row r="24" spans="1:28" ht="31.5" x14ac:dyDescent="0.25">
      <c r="A24" s="8">
        <v>11</v>
      </c>
      <c r="B24" s="2" t="s">
        <v>20</v>
      </c>
      <c r="C24" s="8" t="s">
        <v>41</v>
      </c>
      <c r="D24" s="7" t="s">
        <v>21</v>
      </c>
      <c r="E24" s="7" t="s">
        <v>21</v>
      </c>
      <c r="F24" s="7" t="s">
        <v>0</v>
      </c>
      <c r="G24" s="6"/>
      <c r="H24" s="6"/>
      <c r="I24" s="6"/>
      <c r="J24" s="29"/>
      <c r="K24" s="6"/>
      <c r="L24" s="6"/>
      <c r="M24" s="6"/>
      <c r="N24" s="6"/>
      <c r="O24" s="6"/>
      <c r="P24" s="6"/>
      <c r="R24" s="28"/>
      <c r="S24" s="28"/>
      <c r="T24" s="28" t="s">
        <v>153</v>
      </c>
      <c r="U24" s="28" t="s">
        <v>632</v>
      </c>
      <c r="V24" s="28" t="s">
        <v>153</v>
      </c>
      <c r="W24" s="28" t="s">
        <v>632</v>
      </c>
      <c r="X24" s="28" t="s">
        <v>153</v>
      </c>
      <c r="Y24" s="28" t="s">
        <v>632</v>
      </c>
      <c r="Z24" s="2" t="s">
        <v>22</v>
      </c>
      <c r="AA24" s="20"/>
    </row>
    <row r="25" spans="1:28" ht="21" customHeight="1" x14ac:dyDescent="0.25">
      <c r="A25" s="168" t="s">
        <v>70</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20"/>
    </row>
    <row r="26" spans="1:28" ht="31.5" x14ac:dyDescent="0.25">
      <c r="A26" s="12" t="s">
        <v>6</v>
      </c>
      <c r="B26" s="12" t="s">
        <v>42</v>
      </c>
      <c r="C26" s="12" t="s">
        <v>38</v>
      </c>
      <c r="D26" s="12" t="s">
        <v>12</v>
      </c>
      <c r="E26" s="12" t="s">
        <v>18</v>
      </c>
      <c r="F26" s="12" t="s">
        <v>50</v>
      </c>
      <c r="G26" s="13" t="s">
        <v>51</v>
      </c>
      <c r="H26" s="12" t="s">
        <v>53</v>
      </c>
      <c r="I26" s="13" t="s">
        <v>54</v>
      </c>
      <c r="J26" s="26" t="s">
        <v>58</v>
      </c>
      <c r="K26" s="13" t="s">
        <v>59</v>
      </c>
      <c r="L26" s="26" t="s">
        <v>64</v>
      </c>
      <c r="M26" s="13" t="s">
        <v>65</v>
      </c>
      <c r="N26" s="26" t="s">
        <v>71</v>
      </c>
      <c r="O26" s="13" t="s">
        <v>72</v>
      </c>
      <c r="P26" s="26" t="s">
        <v>568</v>
      </c>
      <c r="Q26" s="13" t="s">
        <v>569</v>
      </c>
      <c r="R26" s="26" t="s">
        <v>634</v>
      </c>
      <c r="S26" s="13" t="s">
        <v>635</v>
      </c>
      <c r="T26" s="26" t="s">
        <v>700</v>
      </c>
      <c r="U26" s="13" t="s">
        <v>701</v>
      </c>
      <c r="V26" s="26" t="s">
        <v>793</v>
      </c>
      <c r="W26" s="13" t="s">
        <v>794</v>
      </c>
      <c r="X26" s="26" t="s">
        <v>926</v>
      </c>
      <c r="Y26" s="13" t="s">
        <v>927</v>
      </c>
      <c r="Z26" s="12" t="s">
        <v>14</v>
      </c>
      <c r="AA26" s="20" t="s">
        <v>63</v>
      </c>
    </row>
    <row r="27" spans="1:28" ht="102" customHeight="1" x14ac:dyDescent="0.25">
      <c r="A27" s="8">
        <v>12</v>
      </c>
      <c r="B27" s="2" t="s">
        <v>16</v>
      </c>
      <c r="C27" s="8" t="s">
        <v>39</v>
      </c>
      <c r="D27" s="20" t="s">
        <v>26</v>
      </c>
      <c r="E27" s="20" t="s">
        <v>26</v>
      </c>
      <c r="F27" s="21" t="s">
        <v>26</v>
      </c>
      <c r="G27" s="20"/>
      <c r="H27" s="20" t="s">
        <v>26</v>
      </c>
      <c r="I27" s="20"/>
      <c r="J27" s="34" t="s">
        <v>26</v>
      </c>
      <c r="K27" s="34" t="s">
        <v>26</v>
      </c>
      <c r="L27" s="34" t="s">
        <v>26</v>
      </c>
      <c r="M27" s="34" t="s">
        <v>26</v>
      </c>
      <c r="N27" s="34" t="s">
        <v>26</v>
      </c>
      <c r="O27" s="34"/>
      <c r="P27" s="34" t="s">
        <v>26</v>
      </c>
      <c r="Q27" s="28" t="s">
        <v>632</v>
      </c>
      <c r="R27" s="34" t="s">
        <v>26</v>
      </c>
      <c r="S27" s="28" t="s">
        <v>632</v>
      </c>
      <c r="T27" s="28" t="s">
        <v>26</v>
      </c>
      <c r="U27" s="28" t="s">
        <v>632</v>
      </c>
      <c r="V27" s="28" t="s">
        <v>26</v>
      </c>
      <c r="W27" s="28" t="s">
        <v>632</v>
      </c>
      <c r="X27" s="28" t="s">
        <v>26</v>
      </c>
      <c r="Y27" s="28" t="s">
        <v>632</v>
      </c>
      <c r="Z27" s="2" t="s">
        <v>62</v>
      </c>
      <c r="AA27" s="20"/>
    </row>
    <row r="28" spans="1:28" ht="37.5" customHeight="1" x14ac:dyDescent="0.25">
      <c r="A28" s="168" t="s">
        <v>629</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row>
    <row r="29" spans="1:28" ht="31.5" x14ac:dyDescent="0.25">
      <c r="A29" s="12" t="s">
        <v>6</v>
      </c>
      <c r="B29" s="12" t="s">
        <v>42</v>
      </c>
      <c r="C29" s="12" t="s">
        <v>38</v>
      </c>
      <c r="D29" s="12" t="s">
        <v>12</v>
      </c>
      <c r="E29" s="12" t="s">
        <v>18</v>
      </c>
      <c r="F29" s="12" t="s">
        <v>50</v>
      </c>
      <c r="G29" s="13" t="s">
        <v>51</v>
      </c>
      <c r="H29" s="12" t="s">
        <v>53</v>
      </c>
      <c r="I29" s="13" t="s">
        <v>54</v>
      </c>
      <c r="J29" s="26" t="s">
        <v>58</v>
      </c>
      <c r="K29" s="13" t="s">
        <v>59</v>
      </c>
      <c r="L29" s="26" t="s">
        <v>64</v>
      </c>
      <c r="M29" s="13" t="s">
        <v>65</v>
      </c>
      <c r="N29" s="26"/>
      <c r="O29" s="13"/>
      <c r="P29" s="26" t="s">
        <v>568</v>
      </c>
      <c r="Q29" s="13" t="s">
        <v>569</v>
      </c>
      <c r="R29" s="26" t="s">
        <v>634</v>
      </c>
      <c r="S29" s="13" t="s">
        <v>635</v>
      </c>
      <c r="T29" s="26" t="s">
        <v>700</v>
      </c>
      <c r="U29" s="13" t="s">
        <v>701</v>
      </c>
      <c r="V29" s="26" t="s">
        <v>793</v>
      </c>
      <c r="W29" s="13" t="s">
        <v>794</v>
      </c>
      <c r="X29" s="26" t="s">
        <v>926</v>
      </c>
      <c r="Y29" s="13" t="s">
        <v>927</v>
      </c>
      <c r="Z29" s="12" t="s">
        <v>14</v>
      </c>
    </row>
    <row r="30" spans="1:28" ht="63" x14ac:dyDescent="0.25">
      <c r="A30" s="8">
        <v>13</v>
      </c>
      <c r="B30" s="2" t="s">
        <v>631</v>
      </c>
      <c r="C30" s="8" t="s">
        <v>39</v>
      </c>
      <c r="D30" s="20" t="s">
        <v>26</v>
      </c>
      <c r="E30" s="20" t="s">
        <v>26</v>
      </c>
      <c r="F30" s="21" t="s">
        <v>26</v>
      </c>
      <c r="G30" s="20"/>
      <c r="H30" s="20" t="s">
        <v>26</v>
      </c>
      <c r="I30" s="20"/>
      <c r="J30" s="34" t="s">
        <v>26</v>
      </c>
      <c r="K30" s="34" t="s">
        <v>26</v>
      </c>
      <c r="L30" s="34" t="s">
        <v>26</v>
      </c>
      <c r="M30" s="34" t="s">
        <v>26</v>
      </c>
      <c r="N30" s="34"/>
      <c r="O30" s="34"/>
      <c r="P30" s="28" t="s">
        <v>630</v>
      </c>
      <c r="Q30" s="28" t="s">
        <v>632</v>
      </c>
      <c r="R30" s="28" t="s">
        <v>689</v>
      </c>
      <c r="S30" s="28" t="s">
        <v>632</v>
      </c>
      <c r="T30" s="28" t="s">
        <v>702</v>
      </c>
      <c r="U30" s="28" t="s">
        <v>632</v>
      </c>
      <c r="V30" s="28" t="s">
        <v>795</v>
      </c>
      <c r="W30" s="28" t="s">
        <v>632</v>
      </c>
      <c r="X30" s="28" t="s">
        <v>935</v>
      </c>
      <c r="Y30" s="28" t="s">
        <v>632</v>
      </c>
      <c r="Z30" s="2" t="s">
        <v>633</v>
      </c>
      <c r="AB30" s="28"/>
    </row>
  </sheetData>
  <mergeCells count="9">
    <mergeCell ref="A28:Z28"/>
    <mergeCell ref="A25:Z25"/>
    <mergeCell ref="A19:Z19"/>
    <mergeCell ref="A15:Z15"/>
    <mergeCell ref="A1:Z1"/>
    <mergeCell ref="A2:Z2"/>
    <mergeCell ref="B22:AA22"/>
    <mergeCell ref="A10:Z10"/>
    <mergeCell ref="A5:Z5"/>
  </mergeCells>
  <phoneticPr fontId="2" type="noConversion"/>
  <pageMargins left="0.39370078740157483" right="0.19685039370078741" top="7.874015748031496E-2" bottom="7.874015748031496E-2" header="0.51181102362204722" footer="0.27559055118110237"/>
  <pageSetup paperSize="9" scale="43" fitToHeight="0" orientation="landscape" r:id="rId1"/>
  <headerFooter alignWithMargins="0"/>
  <colBreaks count="1" manualBreakCount="1">
    <brk id="27"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O146"/>
  <sheetViews>
    <sheetView tabSelected="1" view="pageBreakPreview" topLeftCell="B1" zoomScale="70" zoomScaleNormal="60" zoomScaleSheetLayoutView="70" workbookViewId="0">
      <selection activeCell="Z94" sqref="Z94"/>
    </sheetView>
  </sheetViews>
  <sheetFormatPr defaultRowHeight="20.25" x14ac:dyDescent="0.3"/>
  <cols>
    <col min="1" max="1" width="7.140625" style="40" customWidth="1"/>
    <col min="2" max="2" width="6.140625" style="79" customWidth="1"/>
    <col min="3" max="3" width="83.5703125" style="80" customWidth="1"/>
    <col min="4" max="4" width="15.7109375" style="40" customWidth="1"/>
    <col min="5" max="6" width="24" style="40" hidden="1" customWidth="1"/>
    <col min="7" max="7" width="29" style="40" hidden="1" customWidth="1"/>
    <col min="8" max="8" width="32.28515625" style="40" hidden="1" customWidth="1"/>
    <col min="9" max="10" width="29.5703125" style="40" hidden="1" customWidth="1"/>
    <col min="11" max="11" width="35.5703125" style="81" hidden="1" customWidth="1"/>
    <col min="12" max="12" width="29.5703125" style="40" hidden="1" customWidth="1"/>
    <col min="13" max="13" width="36.7109375" style="40" hidden="1" customWidth="1"/>
    <col min="14" max="14" width="35.7109375" style="40" hidden="1" customWidth="1"/>
    <col min="15" max="15" width="45.140625" style="40" hidden="1" customWidth="1"/>
    <col min="16" max="16" width="35.7109375" style="40" hidden="1" customWidth="1"/>
    <col min="17" max="17" width="44.5703125" style="40" hidden="1" customWidth="1"/>
    <col min="18" max="18" width="46" style="40" hidden="1" customWidth="1"/>
    <col min="19" max="19" width="33.42578125" style="40" hidden="1" customWidth="1"/>
    <col min="20" max="22" width="47" style="40" hidden="1" customWidth="1"/>
    <col min="23" max="23" width="57.7109375" style="40" customWidth="1"/>
    <col min="24" max="24" width="43.140625" style="40" customWidth="1"/>
    <col min="25" max="25" width="57.7109375" style="40" customWidth="1"/>
    <col min="26" max="26" width="43.140625" style="40" customWidth="1"/>
    <col min="27" max="27" width="79.7109375" style="82" customWidth="1"/>
    <col min="28" max="28" width="20" style="67" customWidth="1"/>
    <col min="29" max="29" width="16.7109375" style="60" bestFit="1" customWidth="1"/>
    <col min="30" max="30" width="17.28515625" style="67" bestFit="1" customWidth="1"/>
    <col min="31" max="31" width="10.7109375" style="67" bestFit="1" customWidth="1"/>
    <col min="32" max="32" width="16.7109375" style="68" bestFit="1" customWidth="1"/>
    <col min="33" max="34" width="16.7109375" style="67" bestFit="1" customWidth="1"/>
    <col min="35" max="35" width="9.140625" style="67"/>
    <col min="36" max="39" width="12.140625" style="67" bestFit="1" customWidth="1"/>
    <col min="40" max="41" width="9.140625" style="67"/>
    <col min="42" max="16384" width="9.140625" style="66"/>
  </cols>
  <sheetData>
    <row r="1" spans="1:41" s="59" customFormat="1" ht="25.5" x14ac:dyDescent="0.35">
      <c r="A1" s="100"/>
      <c r="B1" s="174" t="s">
        <v>74</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61"/>
      <c r="AC1" s="60"/>
      <c r="AD1" s="61"/>
      <c r="AE1" s="61"/>
      <c r="AF1" s="62"/>
      <c r="AG1" s="61"/>
      <c r="AH1" s="61"/>
      <c r="AI1" s="61"/>
      <c r="AJ1" s="61"/>
      <c r="AK1" s="61"/>
      <c r="AL1" s="61"/>
      <c r="AM1" s="61"/>
      <c r="AN1" s="61"/>
      <c r="AO1" s="61"/>
    </row>
    <row r="2" spans="1:41" s="63" customFormat="1" ht="24" customHeight="1" x14ac:dyDescent="0.3">
      <c r="A2" s="101"/>
      <c r="B2" s="174" t="s">
        <v>75</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64"/>
      <c r="AC2" s="60"/>
      <c r="AD2" s="64"/>
      <c r="AE2" s="64"/>
      <c r="AF2" s="65"/>
      <c r="AG2" s="64"/>
      <c r="AH2" s="64"/>
      <c r="AI2" s="64"/>
      <c r="AJ2" s="64"/>
      <c r="AK2" s="64"/>
      <c r="AL2" s="64"/>
      <c r="AM2" s="64"/>
      <c r="AN2" s="64"/>
      <c r="AO2" s="64"/>
    </row>
    <row r="3" spans="1:41" ht="54" x14ac:dyDescent="0.3">
      <c r="A3" s="100"/>
      <c r="B3" s="102" t="s">
        <v>6</v>
      </c>
      <c r="C3" s="103" t="s">
        <v>42</v>
      </c>
      <c r="D3" s="102" t="s">
        <v>38</v>
      </c>
      <c r="E3" s="102" t="s">
        <v>12</v>
      </c>
      <c r="F3" s="102" t="s">
        <v>18</v>
      </c>
      <c r="G3" s="102" t="s">
        <v>50</v>
      </c>
      <c r="H3" s="102" t="s">
        <v>51</v>
      </c>
      <c r="I3" s="102" t="s">
        <v>53</v>
      </c>
      <c r="J3" s="102" t="s">
        <v>54</v>
      </c>
      <c r="K3" s="103" t="s">
        <v>58</v>
      </c>
      <c r="L3" s="102" t="s">
        <v>59</v>
      </c>
      <c r="M3" s="103" t="s">
        <v>76</v>
      </c>
      <c r="N3" s="102" t="s">
        <v>63</v>
      </c>
      <c r="O3" s="103" t="s">
        <v>77</v>
      </c>
      <c r="P3" s="102" t="s">
        <v>78</v>
      </c>
      <c r="Q3" s="103" t="s">
        <v>568</v>
      </c>
      <c r="R3" s="102" t="s">
        <v>569</v>
      </c>
      <c r="S3" s="103" t="s">
        <v>691</v>
      </c>
      <c r="T3" s="102" t="s">
        <v>692</v>
      </c>
      <c r="U3" s="103" t="s">
        <v>703</v>
      </c>
      <c r="V3" s="102" t="s">
        <v>707</v>
      </c>
      <c r="W3" s="103" t="s">
        <v>797</v>
      </c>
      <c r="X3" s="102" t="s">
        <v>796</v>
      </c>
      <c r="Y3" s="103" t="s">
        <v>870</v>
      </c>
      <c r="Z3" s="102" t="s">
        <v>871</v>
      </c>
      <c r="AA3" s="104" t="s">
        <v>14</v>
      </c>
      <c r="AB3" s="67" t="s">
        <v>703</v>
      </c>
      <c r="AC3" s="60" t="s">
        <v>797</v>
      </c>
    </row>
    <row r="4" spans="1:41" ht="54" x14ac:dyDescent="0.3">
      <c r="A4" s="177">
        <v>1</v>
      </c>
      <c r="B4" s="202">
        <v>1</v>
      </c>
      <c r="C4" s="42" t="s">
        <v>79</v>
      </c>
      <c r="D4" s="105" t="s">
        <v>39</v>
      </c>
      <c r="E4" s="105" t="s">
        <v>80</v>
      </c>
      <c r="F4" s="105" t="s">
        <v>81</v>
      </c>
      <c r="G4" s="105" t="s">
        <v>82</v>
      </c>
      <c r="H4" s="105" t="s">
        <v>83</v>
      </c>
      <c r="I4" s="105" t="s">
        <v>84</v>
      </c>
      <c r="J4" s="105" t="s">
        <v>85</v>
      </c>
      <c r="K4" s="106" t="s">
        <v>86</v>
      </c>
      <c r="L4" s="105" t="s">
        <v>87</v>
      </c>
      <c r="M4" s="105" t="s">
        <v>88</v>
      </c>
      <c r="N4" s="105" t="s">
        <v>89</v>
      </c>
      <c r="O4" s="105" t="s">
        <v>90</v>
      </c>
      <c r="P4" s="105" t="s">
        <v>91</v>
      </c>
      <c r="Q4" s="107" t="s">
        <v>570</v>
      </c>
      <c r="R4" s="107" t="s">
        <v>571</v>
      </c>
      <c r="S4" s="107" t="s">
        <v>636</v>
      </c>
      <c r="T4" s="107" t="s">
        <v>640</v>
      </c>
      <c r="U4" s="107" t="s">
        <v>710</v>
      </c>
      <c r="V4" s="107" t="s">
        <v>711</v>
      </c>
      <c r="W4" s="107" t="s">
        <v>798</v>
      </c>
      <c r="X4" s="107" t="s">
        <v>802</v>
      </c>
      <c r="Y4" s="107" t="s">
        <v>874</v>
      </c>
      <c r="Z4" s="107" t="s">
        <v>878</v>
      </c>
      <c r="AA4" s="205" t="s">
        <v>92</v>
      </c>
      <c r="AB4" s="87">
        <v>789</v>
      </c>
      <c r="AC4" s="107" t="s">
        <v>798</v>
      </c>
      <c r="AD4" s="69"/>
      <c r="AF4" s="70">
        <f>ROUND(AD4*1.15,0)</f>
        <v>0</v>
      </c>
      <c r="AG4" s="69">
        <f>ROUND(AD4*1.2,0)</f>
        <v>0</v>
      </c>
    </row>
    <row r="5" spans="1:41" ht="72" x14ac:dyDescent="0.3">
      <c r="A5" s="177"/>
      <c r="B5" s="203"/>
      <c r="C5" s="42" t="s">
        <v>93</v>
      </c>
      <c r="D5" s="105" t="s">
        <v>39</v>
      </c>
      <c r="E5" s="105" t="s">
        <v>80</v>
      </c>
      <c r="F5" s="105" t="s">
        <v>81</v>
      </c>
      <c r="G5" s="105" t="s">
        <v>82</v>
      </c>
      <c r="H5" s="105" t="s">
        <v>83</v>
      </c>
      <c r="I5" s="105" t="s">
        <v>84</v>
      </c>
      <c r="J5" s="105" t="s">
        <v>85</v>
      </c>
      <c r="K5" s="106" t="s">
        <v>86</v>
      </c>
      <c r="L5" s="105" t="s">
        <v>87</v>
      </c>
      <c r="M5" s="105" t="s">
        <v>88</v>
      </c>
      <c r="N5" s="105" t="s">
        <v>89</v>
      </c>
      <c r="O5" s="105" t="s">
        <v>90</v>
      </c>
      <c r="P5" s="105" t="s">
        <v>91</v>
      </c>
      <c r="Q5" s="107" t="s">
        <v>570</v>
      </c>
      <c r="R5" s="107" t="s">
        <v>571</v>
      </c>
      <c r="S5" s="107" t="s">
        <v>636</v>
      </c>
      <c r="T5" s="107" t="s">
        <v>640</v>
      </c>
      <c r="U5" s="107" t="s">
        <v>710</v>
      </c>
      <c r="V5" s="107" t="s">
        <v>711</v>
      </c>
      <c r="W5" s="107" t="s">
        <v>798</v>
      </c>
      <c r="X5" s="107" t="s">
        <v>802</v>
      </c>
      <c r="Y5" s="107" t="s">
        <v>874</v>
      </c>
      <c r="Z5" s="107" t="s">
        <v>878</v>
      </c>
      <c r="AA5" s="205"/>
      <c r="AB5" s="87">
        <v>789</v>
      </c>
      <c r="AC5" s="107" t="s">
        <v>798</v>
      </c>
      <c r="AD5" s="69">
        <f t="shared" ref="AD5:AD10" si="0">ROUND(AB5*1.037,0)</f>
        <v>818</v>
      </c>
      <c r="AF5" s="70">
        <f t="shared" ref="AF5:AF10" si="1">ROUND(AD5*1.15,0)</f>
        <v>941</v>
      </c>
      <c r="AG5" s="69">
        <f t="shared" ref="AG5:AG10" si="2">ROUND(AD5*1.2,0)</f>
        <v>982</v>
      </c>
    </row>
    <row r="6" spans="1:41" ht="54" x14ac:dyDescent="0.3">
      <c r="A6" s="177"/>
      <c r="B6" s="203"/>
      <c r="C6" s="42" t="s">
        <v>94</v>
      </c>
      <c r="D6" s="105" t="s">
        <v>39</v>
      </c>
      <c r="E6" s="105" t="s">
        <v>95</v>
      </c>
      <c r="F6" s="105" t="s">
        <v>96</v>
      </c>
      <c r="G6" s="105" t="s">
        <v>97</v>
      </c>
      <c r="H6" s="105" t="s">
        <v>98</v>
      </c>
      <c r="I6" s="105" t="s">
        <v>99</v>
      </c>
      <c r="J6" s="105" t="s">
        <v>100</v>
      </c>
      <c r="K6" s="106" t="s">
        <v>101</v>
      </c>
      <c r="L6" s="105" t="s">
        <v>102</v>
      </c>
      <c r="M6" s="105" t="s">
        <v>103</v>
      </c>
      <c r="N6" s="105" t="s">
        <v>104</v>
      </c>
      <c r="O6" s="105" t="s">
        <v>105</v>
      </c>
      <c r="P6" s="105" t="s">
        <v>106</v>
      </c>
      <c r="Q6" s="107" t="s">
        <v>572</v>
      </c>
      <c r="R6" s="107" t="s">
        <v>573</v>
      </c>
      <c r="S6" s="107" t="s">
        <v>637</v>
      </c>
      <c r="T6" s="107" t="s">
        <v>641</v>
      </c>
      <c r="U6" s="107" t="s">
        <v>712</v>
      </c>
      <c r="V6" s="107" t="s">
        <v>713</v>
      </c>
      <c r="W6" s="107" t="s">
        <v>799</v>
      </c>
      <c r="X6" s="107" t="s">
        <v>803</v>
      </c>
      <c r="Y6" s="107" t="s">
        <v>875</v>
      </c>
      <c r="Z6" s="107" t="s">
        <v>879</v>
      </c>
      <c r="AA6" s="205"/>
      <c r="AB6" s="87">
        <v>1052</v>
      </c>
      <c r="AC6" s="107" t="s">
        <v>799</v>
      </c>
      <c r="AD6" s="69">
        <f t="shared" si="0"/>
        <v>1091</v>
      </c>
      <c r="AF6" s="70">
        <f t="shared" si="1"/>
        <v>1255</v>
      </c>
      <c r="AG6" s="69">
        <f t="shared" si="2"/>
        <v>1309</v>
      </c>
    </row>
    <row r="7" spans="1:41" ht="36" x14ac:dyDescent="0.3">
      <c r="A7" s="177"/>
      <c r="B7" s="203"/>
      <c r="C7" s="42" t="s">
        <v>107</v>
      </c>
      <c r="D7" s="105" t="s">
        <v>39</v>
      </c>
      <c r="E7" s="105" t="s">
        <v>95</v>
      </c>
      <c r="F7" s="105" t="s">
        <v>96</v>
      </c>
      <c r="G7" s="105" t="s">
        <v>97</v>
      </c>
      <c r="H7" s="105" t="s">
        <v>98</v>
      </c>
      <c r="I7" s="105" t="s">
        <v>99</v>
      </c>
      <c r="J7" s="105" t="s">
        <v>100</v>
      </c>
      <c r="K7" s="106" t="s">
        <v>101</v>
      </c>
      <c r="L7" s="105" t="s">
        <v>102</v>
      </c>
      <c r="M7" s="105" t="s">
        <v>103</v>
      </c>
      <c r="N7" s="105" t="s">
        <v>104</v>
      </c>
      <c r="O7" s="105" t="s">
        <v>105</v>
      </c>
      <c r="P7" s="105" t="s">
        <v>106</v>
      </c>
      <c r="Q7" s="107" t="s">
        <v>572</v>
      </c>
      <c r="R7" s="107" t="s">
        <v>573</v>
      </c>
      <c r="S7" s="107" t="s">
        <v>637</v>
      </c>
      <c r="T7" s="107" t="s">
        <v>641</v>
      </c>
      <c r="U7" s="107" t="s">
        <v>712</v>
      </c>
      <c r="V7" s="107" t="s">
        <v>713</v>
      </c>
      <c r="W7" s="107" t="s">
        <v>799</v>
      </c>
      <c r="X7" s="107" t="s">
        <v>803</v>
      </c>
      <c r="Y7" s="107" t="s">
        <v>875</v>
      </c>
      <c r="Z7" s="107" t="s">
        <v>879</v>
      </c>
      <c r="AA7" s="205"/>
      <c r="AB7" s="87">
        <v>1052</v>
      </c>
      <c r="AC7" s="107" t="s">
        <v>799</v>
      </c>
      <c r="AD7" s="69">
        <f t="shared" si="0"/>
        <v>1091</v>
      </c>
      <c r="AF7" s="70">
        <f t="shared" si="1"/>
        <v>1255</v>
      </c>
      <c r="AG7" s="69">
        <f t="shared" si="2"/>
        <v>1309</v>
      </c>
    </row>
    <row r="8" spans="1:41" ht="54" x14ac:dyDescent="0.3">
      <c r="A8" s="177"/>
      <c r="B8" s="203"/>
      <c r="C8" s="42" t="s">
        <v>108</v>
      </c>
      <c r="D8" s="105" t="s">
        <v>39</v>
      </c>
      <c r="E8" s="105" t="s">
        <v>95</v>
      </c>
      <c r="F8" s="105" t="s">
        <v>96</v>
      </c>
      <c r="G8" s="105" t="s">
        <v>97</v>
      </c>
      <c r="H8" s="105" t="s">
        <v>98</v>
      </c>
      <c r="I8" s="105" t="s">
        <v>99</v>
      </c>
      <c r="J8" s="105" t="s">
        <v>100</v>
      </c>
      <c r="K8" s="106" t="s">
        <v>101</v>
      </c>
      <c r="L8" s="105" t="s">
        <v>102</v>
      </c>
      <c r="M8" s="105" t="s">
        <v>103</v>
      </c>
      <c r="N8" s="105" t="s">
        <v>104</v>
      </c>
      <c r="O8" s="105" t="s">
        <v>105</v>
      </c>
      <c r="P8" s="105" t="s">
        <v>106</v>
      </c>
      <c r="Q8" s="107" t="s">
        <v>572</v>
      </c>
      <c r="R8" s="107" t="s">
        <v>573</v>
      </c>
      <c r="S8" s="107" t="s">
        <v>637</v>
      </c>
      <c r="T8" s="107" t="s">
        <v>641</v>
      </c>
      <c r="U8" s="107" t="s">
        <v>712</v>
      </c>
      <c r="V8" s="107" t="s">
        <v>713</v>
      </c>
      <c r="W8" s="107" t="s">
        <v>799</v>
      </c>
      <c r="X8" s="107" t="s">
        <v>803</v>
      </c>
      <c r="Y8" s="107" t="s">
        <v>875</v>
      </c>
      <c r="Z8" s="107" t="s">
        <v>879</v>
      </c>
      <c r="AA8" s="205"/>
      <c r="AB8" s="87">
        <v>1052</v>
      </c>
      <c r="AC8" s="107" t="s">
        <v>799</v>
      </c>
      <c r="AD8" s="69">
        <f t="shared" si="0"/>
        <v>1091</v>
      </c>
      <c r="AF8" s="70">
        <f t="shared" si="1"/>
        <v>1255</v>
      </c>
      <c r="AG8" s="69">
        <f t="shared" si="2"/>
        <v>1309</v>
      </c>
    </row>
    <row r="9" spans="1:41" ht="54" x14ac:dyDescent="0.3">
      <c r="A9" s="177"/>
      <c r="B9" s="203"/>
      <c r="C9" s="43" t="s">
        <v>109</v>
      </c>
      <c r="D9" s="105" t="s">
        <v>39</v>
      </c>
      <c r="E9" s="105" t="s">
        <v>110</v>
      </c>
      <c r="F9" s="105" t="s">
        <v>111</v>
      </c>
      <c r="G9" s="105" t="s">
        <v>112</v>
      </c>
      <c r="H9" s="108" t="s">
        <v>113</v>
      </c>
      <c r="I9" s="105" t="s">
        <v>114</v>
      </c>
      <c r="J9" s="108" t="s">
        <v>115</v>
      </c>
      <c r="K9" s="106" t="s">
        <v>116</v>
      </c>
      <c r="L9" s="108" t="s">
        <v>117</v>
      </c>
      <c r="M9" s="105" t="s">
        <v>118</v>
      </c>
      <c r="N9" s="108" t="s">
        <v>119</v>
      </c>
      <c r="O9" s="105" t="s">
        <v>120</v>
      </c>
      <c r="P9" s="108" t="s">
        <v>121</v>
      </c>
      <c r="Q9" s="107" t="s">
        <v>574</v>
      </c>
      <c r="R9" s="109" t="s">
        <v>575</v>
      </c>
      <c r="S9" s="107" t="s">
        <v>638</v>
      </c>
      <c r="T9" s="109" t="s">
        <v>642</v>
      </c>
      <c r="U9" s="107" t="s">
        <v>714</v>
      </c>
      <c r="V9" s="109" t="s">
        <v>715</v>
      </c>
      <c r="W9" s="107" t="s">
        <v>800</v>
      </c>
      <c r="X9" s="107" t="s">
        <v>804</v>
      </c>
      <c r="Y9" s="107" t="s">
        <v>876</v>
      </c>
      <c r="Z9" s="107" t="s">
        <v>880</v>
      </c>
      <c r="AA9" s="205"/>
      <c r="AB9" s="87">
        <v>2104</v>
      </c>
      <c r="AC9" s="107" t="s">
        <v>800</v>
      </c>
      <c r="AD9" s="69">
        <f t="shared" si="0"/>
        <v>2182</v>
      </c>
      <c r="AF9" s="70">
        <f t="shared" si="1"/>
        <v>2509</v>
      </c>
      <c r="AG9" s="69">
        <f t="shared" si="2"/>
        <v>2618</v>
      </c>
    </row>
    <row r="10" spans="1:41" x14ac:dyDescent="0.3">
      <c r="A10" s="177"/>
      <c r="B10" s="204"/>
      <c r="C10" s="42" t="s">
        <v>122</v>
      </c>
      <c r="D10" s="105" t="s">
        <v>39</v>
      </c>
      <c r="E10" s="105" t="s">
        <v>123</v>
      </c>
      <c r="F10" s="105" t="s">
        <v>124</v>
      </c>
      <c r="G10" s="105" t="s">
        <v>125</v>
      </c>
      <c r="H10" s="105" t="s">
        <v>126</v>
      </c>
      <c r="I10" s="105" t="s">
        <v>127</v>
      </c>
      <c r="J10" s="105" t="s">
        <v>128</v>
      </c>
      <c r="K10" s="106" t="s">
        <v>129</v>
      </c>
      <c r="L10" s="105" t="s">
        <v>130</v>
      </c>
      <c r="M10" s="105" t="s">
        <v>131</v>
      </c>
      <c r="N10" s="105" t="s">
        <v>132</v>
      </c>
      <c r="O10" s="105" t="s">
        <v>133</v>
      </c>
      <c r="P10" s="105" t="s">
        <v>134</v>
      </c>
      <c r="Q10" s="107" t="s">
        <v>576</v>
      </c>
      <c r="R10" s="107" t="s">
        <v>577</v>
      </c>
      <c r="S10" s="107" t="s">
        <v>639</v>
      </c>
      <c r="T10" s="107" t="s">
        <v>643</v>
      </c>
      <c r="U10" s="107" t="s">
        <v>716</v>
      </c>
      <c r="V10" s="107" t="s">
        <v>717</v>
      </c>
      <c r="W10" s="107" t="s">
        <v>801</v>
      </c>
      <c r="X10" s="107" t="s">
        <v>805</v>
      </c>
      <c r="Y10" s="107" t="s">
        <v>877</v>
      </c>
      <c r="Z10" s="107" t="s">
        <v>881</v>
      </c>
      <c r="AA10" s="205"/>
      <c r="AB10" s="87">
        <v>526</v>
      </c>
      <c r="AC10" s="107" t="s">
        <v>801</v>
      </c>
      <c r="AD10" s="69">
        <f t="shared" si="0"/>
        <v>545</v>
      </c>
      <c r="AF10" s="70">
        <f t="shared" si="1"/>
        <v>627</v>
      </c>
      <c r="AG10" s="69">
        <f t="shared" si="2"/>
        <v>654</v>
      </c>
    </row>
    <row r="11" spans="1:41" x14ac:dyDescent="0.3">
      <c r="A11" s="100"/>
      <c r="B11" s="174" t="s">
        <v>135</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row>
    <row r="12" spans="1:41" ht="54" x14ac:dyDescent="0.3">
      <c r="A12" s="100"/>
      <c r="B12" s="102" t="s">
        <v>6</v>
      </c>
      <c r="C12" s="103" t="s">
        <v>42</v>
      </c>
      <c r="D12" s="102" t="s">
        <v>38</v>
      </c>
      <c r="E12" s="102" t="s">
        <v>12</v>
      </c>
      <c r="F12" s="102" t="s">
        <v>18</v>
      </c>
      <c r="G12" s="102" t="s">
        <v>50</v>
      </c>
      <c r="H12" s="102" t="s">
        <v>51</v>
      </c>
      <c r="I12" s="102" t="s">
        <v>53</v>
      </c>
      <c r="J12" s="102" t="s">
        <v>54</v>
      </c>
      <c r="K12" s="103" t="s">
        <v>58</v>
      </c>
      <c r="L12" s="102" t="s">
        <v>59</v>
      </c>
      <c r="M12" s="103" t="s">
        <v>76</v>
      </c>
      <c r="N12" s="102" t="s">
        <v>63</v>
      </c>
      <c r="O12" s="103" t="s">
        <v>77</v>
      </c>
      <c r="P12" s="102" t="s">
        <v>78</v>
      </c>
      <c r="Q12" s="103" t="s">
        <v>568</v>
      </c>
      <c r="R12" s="102" t="s">
        <v>569</v>
      </c>
      <c r="S12" s="103" t="s">
        <v>691</v>
      </c>
      <c r="T12" s="102" t="s">
        <v>692</v>
      </c>
      <c r="U12" s="103" t="s">
        <v>703</v>
      </c>
      <c r="V12" s="102" t="s">
        <v>707</v>
      </c>
      <c r="W12" s="103" t="s">
        <v>797</v>
      </c>
      <c r="X12" s="102" t="s">
        <v>796</v>
      </c>
      <c r="Y12" s="103" t="s">
        <v>870</v>
      </c>
      <c r="Z12" s="102" t="s">
        <v>871</v>
      </c>
      <c r="AA12" s="104" t="s">
        <v>14</v>
      </c>
    </row>
    <row r="13" spans="1:41" ht="108" x14ac:dyDescent="0.3">
      <c r="A13" s="48"/>
      <c r="B13" s="110">
        <v>2</v>
      </c>
      <c r="C13" s="46" t="s">
        <v>792</v>
      </c>
      <c r="D13" s="105" t="s">
        <v>39</v>
      </c>
      <c r="E13" s="111"/>
      <c r="F13" s="111"/>
      <c r="G13" s="108"/>
      <c r="H13" s="108"/>
      <c r="I13" s="108"/>
      <c r="J13" s="112"/>
      <c r="K13" s="108"/>
      <c r="L13" s="108"/>
      <c r="M13" s="108"/>
      <c r="N13" s="108"/>
      <c r="O13" s="108"/>
      <c r="P13" s="109"/>
      <c r="Q13" s="108"/>
      <c r="R13" s="109"/>
      <c r="S13" s="41"/>
      <c r="T13" s="109"/>
      <c r="U13" s="41" t="s">
        <v>790</v>
      </c>
      <c r="V13" s="41" t="s">
        <v>632</v>
      </c>
      <c r="W13" s="41" t="s">
        <v>928</v>
      </c>
      <c r="X13" s="41" t="s">
        <v>632</v>
      </c>
      <c r="Y13" s="41" t="s">
        <v>931</v>
      </c>
      <c r="Z13" s="41" t="s">
        <v>632</v>
      </c>
      <c r="AA13" s="44" t="s">
        <v>791</v>
      </c>
      <c r="AB13" s="67">
        <v>5757</v>
      </c>
      <c r="AC13" s="60" t="s">
        <v>806</v>
      </c>
    </row>
    <row r="14" spans="1:41" ht="54" x14ac:dyDescent="0.3">
      <c r="A14" s="100">
        <v>2</v>
      </c>
      <c r="B14" s="48">
        <v>3</v>
      </c>
      <c r="C14" s="46" t="s">
        <v>11</v>
      </c>
      <c r="D14" s="105" t="s">
        <v>39</v>
      </c>
      <c r="E14" s="111" t="s">
        <v>136</v>
      </c>
      <c r="F14" s="111" t="s">
        <v>136</v>
      </c>
      <c r="G14" s="111" t="s">
        <v>137</v>
      </c>
      <c r="H14" s="108"/>
      <c r="I14" s="108" t="s">
        <v>138</v>
      </c>
      <c r="J14" s="108"/>
      <c r="K14" s="112" t="s">
        <v>139</v>
      </c>
      <c r="L14" s="108"/>
      <c r="M14" s="108" t="s">
        <v>140</v>
      </c>
      <c r="N14" s="108"/>
      <c r="O14" s="108" t="s">
        <v>141</v>
      </c>
      <c r="P14" s="108"/>
      <c r="Q14" s="109" t="s">
        <v>578</v>
      </c>
      <c r="R14" s="108"/>
      <c r="S14" s="109" t="s">
        <v>644</v>
      </c>
      <c r="T14" s="41" t="s">
        <v>632</v>
      </c>
      <c r="U14" s="109" t="s">
        <v>718</v>
      </c>
      <c r="V14" s="41" t="s">
        <v>632</v>
      </c>
      <c r="W14" s="109" t="s">
        <v>807</v>
      </c>
      <c r="X14" s="41" t="s">
        <v>632</v>
      </c>
      <c r="Y14" s="109" t="s">
        <v>882</v>
      </c>
      <c r="Z14" s="41" t="s">
        <v>632</v>
      </c>
      <c r="AA14" s="44" t="s">
        <v>564</v>
      </c>
      <c r="AB14" s="67">
        <v>848</v>
      </c>
      <c r="AC14" s="60" t="s">
        <v>807</v>
      </c>
      <c r="AD14" s="69">
        <f t="shared" ref="AD14:AD15" si="3">ROUND(AB14*1.037,0)</f>
        <v>879</v>
      </c>
    </row>
    <row r="15" spans="1:41" ht="36" x14ac:dyDescent="0.3">
      <c r="A15" s="100">
        <v>3</v>
      </c>
      <c r="B15" s="48">
        <v>4</v>
      </c>
      <c r="C15" s="46" t="s">
        <v>142</v>
      </c>
      <c r="D15" s="105" t="s">
        <v>39</v>
      </c>
      <c r="E15" s="111" t="s">
        <v>136</v>
      </c>
      <c r="F15" s="111" t="s">
        <v>136</v>
      </c>
      <c r="G15" s="111" t="s">
        <v>143</v>
      </c>
      <c r="H15" s="108"/>
      <c r="I15" s="108" t="s">
        <v>144</v>
      </c>
      <c r="J15" s="108"/>
      <c r="K15" s="112" t="s">
        <v>145</v>
      </c>
      <c r="L15" s="108"/>
      <c r="M15" s="108" t="s">
        <v>146</v>
      </c>
      <c r="N15" s="108"/>
      <c r="O15" s="108" t="s">
        <v>147</v>
      </c>
      <c r="P15" s="108"/>
      <c r="Q15" s="109" t="s">
        <v>579</v>
      </c>
      <c r="R15" s="108"/>
      <c r="S15" s="109" t="s">
        <v>645</v>
      </c>
      <c r="T15" s="41" t="s">
        <v>632</v>
      </c>
      <c r="U15" s="109" t="s">
        <v>719</v>
      </c>
      <c r="V15" s="41" t="s">
        <v>632</v>
      </c>
      <c r="W15" s="109" t="s">
        <v>808</v>
      </c>
      <c r="X15" s="41" t="s">
        <v>632</v>
      </c>
      <c r="Y15" s="109" t="s">
        <v>883</v>
      </c>
      <c r="Z15" s="41" t="s">
        <v>632</v>
      </c>
      <c r="AA15" s="96" t="s">
        <v>148</v>
      </c>
      <c r="AB15" s="67">
        <v>1414</v>
      </c>
      <c r="AC15" s="60" t="s">
        <v>808</v>
      </c>
      <c r="AD15" s="69">
        <f t="shared" si="3"/>
        <v>1466</v>
      </c>
    </row>
    <row r="16" spans="1:41" ht="36" x14ac:dyDescent="0.3">
      <c r="A16" s="100">
        <v>4</v>
      </c>
      <c r="B16" s="48">
        <v>5</v>
      </c>
      <c r="C16" s="46" t="s">
        <v>149</v>
      </c>
      <c r="D16" s="105" t="s">
        <v>40</v>
      </c>
      <c r="E16" s="113" t="s">
        <v>150</v>
      </c>
      <c r="F16" s="113" t="s">
        <v>150</v>
      </c>
      <c r="G16" s="113" t="s">
        <v>150</v>
      </c>
      <c r="H16" s="108"/>
      <c r="I16" s="113" t="s">
        <v>150</v>
      </c>
      <c r="J16" s="108"/>
      <c r="K16" s="114" t="s">
        <v>150</v>
      </c>
      <c r="L16" s="108"/>
      <c r="M16" s="114" t="s">
        <v>150</v>
      </c>
      <c r="N16" s="108"/>
      <c r="O16" s="114" t="s">
        <v>150</v>
      </c>
      <c r="P16" s="108"/>
      <c r="Q16" s="114" t="s">
        <v>150</v>
      </c>
      <c r="R16" s="108"/>
      <c r="S16" s="114" t="s">
        <v>150</v>
      </c>
      <c r="T16" s="41" t="s">
        <v>632</v>
      </c>
      <c r="U16" s="114" t="s">
        <v>150</v>
      </c>
      <c r="V16" s="41" t="s">
        <v>632</v>
      </c>
      <c r="W16" s="114" t="s">
        <v>150</v>
      </c>
      <c r="X16" s="41" t="s">
        <v>632</v>
      </c>
      <c r="Y16" s="114" t="s">
        <v>150</v>
      </c>
      <c r="Z16" s="41" t="s">
        <v>632</v>
      </c>
      <c r="AA16" s="44" t="s">
        <v>151</v>
      </c>
    </row>
    <row r="17" spans="1:41" s="71" customFormat="1" ht="54" x14ac:dyDescent="0.3">
      <c r="A17" s="115">
        <v>5</v>
      </c>
      <c r="B17" s="107">
        <v>6</v>
      </c>
      <c r="C17" s="116" t="s">
        <v>152</v>
      </c>
      <c r="D17" s="107" t="s">
        <v>40</v>
      </c>
      <c r="E17" s="117"/>
      <c r="F17" s="117"/>
      <c r="G17" s="117" t="s">
        <v>153</v>
      </c>
      <c r="H17" s="109"/>
      <c r="I17" s="117" t="s">
        <v>153</v>
      </c>
      <c r="J17" s="109"/>
      <c r="K17" s="118" t="s">
        <v>153</v>
      </c>
      <c r="L17" s="109"/>
      <c r="M17" s="118" t="s">
        <v>153</v>
      </c>
      <c r="N17" s="109"/>
      <c r="O17" s="118" t="s">
        <v>153</v>
      </c>
      <c r="P17" s="109"/>
      <c r="Q17" s="118" t="s">
        <v>153</v>
      </c>
      <c r="R17" s="109"/>
      <c r="S17" s="118" t="s">
        <v>153</v>
      </c>
      <c r="T17" s="41" t="s">
        <v>632</v>
      </c>
      <c r="U17" s="118" t="s">
        <v>153</v>
      </c>
      <c r="V17" s="41" t="s">
        <v>632</v>
      </c>
      <c r="W17" s="118" t="s">
        <v>153</v>
      </c>
      <c r="X17" s="41" t="s">
        <v>632</v>
      </c>
      <c r="Y17" s="118" t="s">
        <v>153</v>
      </c>
      <c r="Z17" s="41" t="s">
        <v>632</v>
      </c>
      <c r="AA17" s="45" t="s">
        <v>154</v>
      </c>
      <c r="AB17" s="72"/>
      <c r="AC17" s="60"/>
      <c r="AD17" s="67"/>
      <c r="AE17" s="72"/>
      <c r="AF17" s="68"/>
      <c r="AG17" s="67"/>
      <c r="AH17" s="67"/>
      <c r="AI17" s="72"/>
      <c r="AJ17" s="72"/>
      <c r="AK17" s="72"/>
      <c r="AL17" s="72"/>
      <c r="AM17" s="72"/>
      <c r="AN17" s="72"/>
      <c r="AO17" s="72"/>
    </row>
    <row r="18" spans="1:41" ht="36" x14ac:dyDescent="0.3">
      <c r="A18" s="119">
        <v>6</v>
      </c>
      <c r="B18" s="120">
        <v>7</v>
      </c>
      <c r="C18" s="46" t="s">
        <v>155</v>
      </c>
      <c r="D18" s="105" t="s">
        <v>40</v>
      </c>
      <c r="E18" s="121"/>
      <c r="F18" s="121"/>
      <c r="G18" s="121" t="s">
        <v>156</v>
      </c>
      <c r="H18" s="108"/>
      <c r="I18" s="121" t="s">
        <v>156</v>
      </c>
      <c r="J18" s="108"/>
      <c r="K18" s="122" t="s">
        <v>156</v>
      </c>
      <c r="L18" s="108"/>
      <c r="M18" s="122" t="s">
        <v>156</v>
      </c>
      <c r="N18" s="108"/>
      <c r="O18" s="122" t="s">
        <v>156</v>
      </c>
      <c r="P18" s="108"/>
      <c r="Q18" s="122" t="s">
        <v>156</v>
      </c>
      <c r="R18" s="108"/>
      <c r="S18" s="122" t="s">
        <v>156</v>
      </c>
      <c r="T18" s="41" t="s">
        <v>632</v>
      </c>
      <c r="U18" s="122" t="s">
        <v>156</v>
      </c>
      <c r="V18" s="41" t="s">
        <v>632</v>
      </c>
      <c r="W18" s="122" t="s">
        <v>156</v>
      </c>
      <c r="X18" s="41" t="s">
        <v>632</v>
      </c>
      <c r="Y18" s="122" t="s">
        <v>156</v>
      </c>
      <c r="Z18" s="41" t="s">
        <v>632</v>
      </c>
      <c r="AA18" s="123" t="s">
        <v>157</v>
      </c>
    </row>
    <row r="19" spans="1:41" ht="36" x14ac:dyDescent="0.3">
      <c r="A19" s="119"/>
      <c r="B19" s="120">
        <v>8</v>
      </c>
      <c r="C19" s="46" t="s">
        <v>567</v>
      </c>
      <c r="D19" s="105" t="s">
        <v>40</v>
      </c>
      <c r="E19" s="121"/>
      <c r="F19" s="121"/>
      <c r="G19" s="121"/>
      <c r="H19" s="108"/>
      <c r="I19" s="121"/>
      <c r="J19" s="108"/>
      <c r="K19" s="122"/>
      <c r="L19" s="108"/>
      <c r="M19" s="122"/>
      <c r="N19" s="108"/>
      <c r="O19" s="114" t="s">
        <v>150</v>
      </c>
      <c r="P19" s="108"/>
      <c r="Q19" s="114" t="s">
        <v>150</v>
      </c>
      <c r="R19" s="108"/>
      <c r="S19" s="114" t="s">
        <v>150</v>
      </c>
      <c r="T19" s="41" t="s">
        <v>632</v>
      </c>
      <c r="U19" s="114" t="s">
        <v>150</v>
      </c>
      <c r="V19" s="41" t="s">
        <v>632</v>
      </c>
      <c r="W19" s="114" t="s">
        <v>150</v>
      </c>
      <c r="X19" s="41" t="s">
        <v>632</v>
      </c>
      <c r="Y19" s="114" t="s">
        <v>150</v>
      </c>
      <c r="Z19" s="41" t="s">
        <v>632</v>
      </c>
      <c r="AA19" s="123"/>
    </row>
    <row r="20" spans="1:41" x14ac:dyDescent="0.3">
      <c r="A20" s="100"/>
      <c r="B20" s="174" t="s">
        <v>158</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row>
    <row r="21" spans="1:41" ht="54" x14ac:dyDescent="0.3">
      <c r="A21" s="100"/>
      <c r="B21" s="102" t="s">
        <v>6</v>
      </c>
      <c r="C21" s="103" t="s">
        <v>42</v>
      </c>
      <c r="D21" s="102" t="s">
        <v>38</v>
      </c>
      <c r="E21" s="102" t="s">
        <v>12</v>
      </c>
      <c r="F21" s="102" t="s">
        <v>18</v>
      </c>
      <c r="G21" s="102" t="s">
        <v>50</v>
      </c>
      <c r="H21" s="102" t="s">
        <v>51</v>
      </c>
      <c r="I21" s="102" t="s">
        <v>53</v>
      </c>
      <c r="J21" s="102" t="s">
        <v>54</v>
      </c>
      <c r="K21" s="103" t="s">
        <v>58</v>
      </c>
      <c r="L21" s="102" t="s">
        <v>59</v>
      </c>
      <c r="M21" s="103" t="s">
        <v>76</v>
      </c>
      <c r="N21" s="102" t="s">
        <v>63</v>
      </c>
      <c r="O21" s="103" t="s">
        <v>77</v>
      </c>
      <c r="P21" s="102" t="s">
        <v>78</v>
      </c>
      <c r="Q21" s="103" t="s">
        <v>568</v>
      </c>
      <c r="R21" s="102" t="s">
        <v>569</v>
      </c>
      <c r="S21" s="103" t="s">
        <v>691</v>
      </c>
      <c r="T21" s="102" t="s">
        <v>692</v>
      </c>
      <c r="U21" s="103" t="s">
        <v>703</v>
      </c>
      <c r="V21" s="102" t="s">
        <v>707</v>
      </c>
      <c r="W21" s="103" t="s">
        <v>797</v>
      </c>
      <c r="X21" s="102" t="s">
        <v>796</v>
      </c>
      <c r="Y21" s="103" t="s">
        <v>870</v>
      </c>
      <c r="Z21" s="102" t="s">
        <v>871</v>
      </c>
      <c r="AA21" s="104" t="s">
        <v>14</v>
      </c>
    </row>
    <row r="22" spans="1:41" ht="36" x14ac:dyDescent="0.3">
      <c r="A22" s="177">
        <v>7</v>
      </c>
      <c r="B22" s="190">
        <v>9</v>
      </c>
      <c r="C22" s="42" t="s">
        <v>159</v>
      </c>
      <c r="D22" s="124" t="s">
        <v>39</v>
      </c>
      <c r="E22" s="108" t="s">
        <v>160</v>
      </c>
      <c r="F22" s="108" t="s">
        <v>161</v>
      </c>
      <c r="G22" s="108" t="s">
        <v>162</v>
      </c>
      <c r="H22" s="108" t="s">
        <v>163</v>
      </c>
      <c r="I22" s="108" t="s">
        <v>164</v>
      </c>
      <c r="J22" s="108" t="s">
        <v>165</v>
      </c>
      <c r="K22" s="112" t="s">
        <v>166</v>
      </c>
      <c r="L22" s="108" t="s">
        <v>167</v>
      </c>
      <c r="M22" s="108" t="s">
        <v>168</v>
      </c>
      <c r="N22" s="108" t="s">
        <v>169</v>
      </c>
      <c r="O22" s="108" t="s">
        <v>170</v>
      </c>
      <c r="P22" s="108" t="s">
        <v>171</v>
      </c>
      <c r="Q22" s="109" t="s">
        <v>580</v>
      </c>
      <c r="R22" s="109" t="s">
        <v>581</v>
      </c>
      <c r="S22" s="109" t="s">
        <v>646</v>
      </c>
      <c r="T22" s="109" t="s">
        <v>652</v>
      </c>
      <c r="U22" s="109" t="s">
        <v>721</v>
      </c>
      <c r="V22" s="109" t="s">
        <v>734</v>
      </c>
      <c r="W22" s="109" t="s">
        <v>809</v>
      </c>
      <c r="X22" s="109" t="s">
        <v>815</v>
      </c>
      <c r="Y22" s="109" t="s">
        <v>884</v>
      </c>
      <c r="Z22" s="109" t="s">
        <v>890</v>
      </c>
      <c r="AA22" s="198" t="s">
        <v>172</v>
      </c>
      <c r="AB22" s="67">
        <v>8895</v>
      </c>
      <c r="AC22" s="60" t="s">
        <v>809</v>
      </c>
      <c r="AD22" s="69">
        <f t="shared" ref="AD22:AD27" si="4">ROUND(AB22*1.037,0)</f>
        <v>9224</v>
      </c>
      <c r="AF22" s="70">
        <f t="shared" ref="AF22" si="5">ROUND(AD22*1.15,0)</f>
        <v>10608</v>
      </c>
      <c r="AG22" s="69">
        <f t="shared" ref="AG22" si="6">ROUND(AD22*1.2,0)</f>
        <v>11069</v>
      </c>
    </row>
    <row r="23" spans="1:41" ht="54" x14ac:dyDescent="0.3">
      <c r="A23" s="177"/>
      <c r="B23" s="191"/>
      <c r="C23" s="42" t="s">
        <v>173</v>
      </c>
      <c r="D23" s="124"/>
      <c r="E23" s="108"/>
      <c r="F23" s="108"/>
      <c r="G23" s="108" t="s">
        <v>174</v>
      </c>
      <c r="H23" s="108" t="s">
        <v>175</v>
      </c>
      <c r="I23" s="108" t="s">
        <v>176</v>
      </c>
      <c r="J23" s="108" t="s">
        <v>177</v>
      </c>
      <c r="K23" s="112" t="s">
        <v>178</v>
      </c>
      <c r="L23" s="108" t="s">
        <v>179</v>
      </c>
      <c r="M23" s="108" t="s">
        <v>180</v>
      </c>
      <c r="N23" s="108" t="s">
        <v>181</v>
      </c>
      <c r="O23" s="108" t="s">
        <v>182</v>
      </c>
      <c r="P23" s="108" t="s">
        <v>183</v>
      </c>
      <c r="Q23" s="109" t="s">
        <v>582</v>
      </c>
      <c r="R23" s="109" t="s">
        <v>583</v>
      </c>
      <c r="S23" s="109" t="s">
        <v>647</v>
      </c>
      <c r="T23" s="109" t="s">
        <v>653</v>
      </c>
      <c r="U23" s="109" t="s">
        <v>722</v>
      </c>
      <c r="V23" s="109" t="s">
        <v>735</v>
      </c>
      <c r="W23" s="109" t="s">
        <v>810</v>
      </c>
      <c r="X23" s="109" t="s">
        <v>816</v>
      </c>
      <c r="Y23" s="109" t="s">
        <v>885</v>
      </c>
      <c r="Z23" s="109" t="s">
        <v>891</v>
      </c>
      <c r="AA23" s="199"/>
      <c r="AB23" s="67">
        <v>11565</v>
      </c>
      <c r="AC23" s="60" t="s">
        <v>810</v>
      </c>
      <c r="AD23" s="69">
        <f t="shared" si="4"/>
        <v>11993</v>
      </c>
      <c r="AF23" s="70">
        <f t="shared" ref="AF23:AF27" si="7">ROUND(AD23*1.15,0)</f>
        <v>13792</v>
      </c>
      <c r="AG23" s="69">
        <f t="shared" ref="AG23:AG27" si="8">ROUND(AD23*1.2,0)</f>
        <v>14392</v>
      </c>
    </row>
    <row r="24" spans="1:41" ht="36" x14ac:dyDescent="0.3">
      <c r="A24" s="177"/>
      <c r="B24" s="191"/>
      <c r="C24" s="42" t="s">
        <v>184</v>
      </c>
      <c r="D24" s="124" t="s">
        <v>39</v>
      </c>
      <c r="E24" s="108"/>
      <c r="F24" s="108"/>
      <c r="G24" s="108" t="s">
        <v>185</v>
      </c>
      <c r="H24" s="108" t="s">
        <v>186</v>
      </c>
      <c r="I24" s="108" t="s">
        <v>187</v>
      </c>
      <c r="J24" s="108" t="s">
        <v>188</v>
      </c>
      <c r="K24" s="112" t="s">
        <v>189</v>
      </c>
      <c r="L24" s="108" t="s">
        <v>190</v>
      </c>
      <c r="M24" s="108" t="s">
        <v>191</v>
      </c>
      <c r="N24" s="108" t="s">
        <v>192</v>
      </c>
      <c r="O24" s="108" t="s">
        <v>193</v>
      </c>
      <c r="P24" s="108" t="s">
        <v>194</v>
      </c>
      <c r="Q24" s="109" t="s">
        <v>584</v>
      </c>
      <c r="R24" s="109" t="s">
        <v>585</v>
      </c>
      <c r="S24" s="109" t="s">
        <v>648</v>
      </c>
      <c r="T24" s="109" t="s">
        <v>654</v>
      </c>
      <c r="U24" s="109" t="s">
        <v>723</v>
      </c>
      <c r="V24" s="109" t="s">
        <v>736</v>
      </c>
      <c r="W24" s="109" t="s">
        <v>811</v>
      </c>
      <c r="X24" s="109" t="s">
        <v>817</v>
      </c>
      <c r="Y24" s="109" t="s">
        <v>886</v>
      </c>
      <c r="Z24" s="109" t="s">
        <v>892</v>
      </c>
      <c r="AA24" s="199"/>
      <c r="AB24" s="67">
        <v>9785</v>
      </c>
      <c r="AC24" s="60" t="s">
        <v>811</v>
      </c>
      <c r="AD24" s="69">
        <f t="shared" si="4"/>
        <v>10147</v>
      </c>
      <c r="AF24" s="70">
        <f t="shared" si="7"/>
        <v>11669</v>
      </c>
      <c r="AG24" s="69">
        <f t="shared" si="8"/>
        <v>12176</v>
      </c>
    </row>
    <row r="25" spans="1:41" ht="54" x14ac:dyDescent="0.3">
      <c r="A25" s="177"/>
      <c r="B25" s="191"/>
      <c r="C25" s="42" t="s">
        <v>195</v>
      </c>
      <c r="D25" s="124"/>
      <c r="E25" s="108"/>
      <c r="F25" s="108"/>
      <c r="G25" s="108" t="s">
        <v>196</v>
      </c>
      <c r="H25" s="108" t="s">
        <v>197</v>
      </c>
      <c r="I25" s="108" t="s">
        <v>198</v>
      </c>
      <c r="J25" s="108" t="s">
        <v>199</v>
      </c>
      <c r="K25" s="112" t="s">
        <v>200</v>
      </c>
      <c r="L25" s="108" t="s">
        <v>201</v>
      </c>
      <c r="M25" s="108" t="s">
        <v>202</v>
      </c>
      <c r="N25" s="108" t="s">
        <v>203</v>
      </c>
      <c r="O25" s="108" t="s">
        <v>204</v>
      </c>
      <c r="P25" s="108" t="s">
        <v>205</v>
      </c>
      <c r="Q25" s="109" t="s">
        <v>586</v>
      </c>
      <c r="R25" s="109" t="s">
        <v>587</v>
      </c>
      <c r="S25" s="109" t="s">
        <v>649</v>
      </c>
      <c r="T25" s="109" t="s">
        <v>655</v>
      </c>
      <c r="U25" s="109" t="s">
        <v>724</v>
      </c>
      <c r="V25" s="109" t="s">
        <v>737</v>
      </c>
      <c r="W25" s="109" t="s">
        <v>812</v>
      </c>
      <c r="X25" s="109" t="s">
        <v>818</v>
      </c>
      <c r="Y25" s="109" t="s">
        <v>887</v>
      </c>
      <c r="Z25" s="109" t="s">
        <v>893</v>
      </c>
      <c r="AA25" s="199"/>
      <c r="AB25" s="67">
        <v>12719</v>
      </c>
      <c r="AC25" s="60" t="s">
        <v>812</v>
      </c>
      <c r="AD25" s="69">
        <f t="shared" si="4"/>
        <v>13190</v>
      </c>
      <c r="AF25" s="94">
        <f>AD25*1.15</f>
        <v>15168.499999999998</v>
      </c>
      <c r="AG25" s="69">
        <f t="shared" si="8"/>
        <v>15828</v>
      </c>
    </row>
    <row r="26" spans="1:41" ht="36" x14ac:dyDescent="0.3">
      <c r="A26" s="177"/>
      <c r="B26" s="191"/>
      <c r="C26" s="42" t="s">
        <v>206</v>
      </c>
      <c r="D26" s="124" t="s">
        <v>39</v>
      </c>
      <c r="E26" s="108"/>
      <c r="F26" s="108"/>
      <c r="G26" s="108" t="s">
        <v>207</v>
      </c>
      <c r="H26" s="108" t="s">
        <v>208</v>
      </c>
      <c r="I26" s="108" t="s">
        <v>209</v>
      </c>
      <c r="J26" s="108" t="s">
        <v>210</v>
      </c>
      <c r="K26" s="112" t="s">
        <v>211</v>
      </c>
      <c r="L26" s="108" t="s">
        <v>212</v>
      </c>
      <c r="M26" s="108" t="s">
        <v>213</v>
      </c>
      <c r="N26" s="108" t="s">
        <v>214</v>
      </c>
      <c r="O26" s="108" t="s">
        <v>215</v>
      </c>
      <c r="P26" s="108" t="s">
        <v>216</v>
      </c>
      <c r="Q26" s="109" t="s">
        <v>588</v>
      </c>
      <c r="R26" s="109" t="s">
        <v>589</v>
      </c>
      <c r="S26" s="109" t="s">
        <v>650</v>
      </c>
      <c r="T26" s="109" t="s">
        <v>656</v>
      </c>
      <c r="U26" s="109" t="s">
        <v>725</v>
      </c>
      <c r="V26" s="109" t="s">
        <v>740</v>
      </c>
      <c r="W26" s="109" t="s">
        <v>813</v>
      </c>
      <c r="X26" s="109" t="s">
        <v>819</v>
      </c>
      <c r="Y26" s="109" t="s">
        <v>888</v>
      </c>
      <c r="Z26" s="109" t="s">
        <v>894</v>
      </c>
      <c r="AA26" s="199"/>
      <c r="AB26" s="67">
        <v>10230</v>
      </c>
      <c r="AC26" s="60" t="s">
        <v>813</v>
      </c>
      <c r="AD26" s="69">
        <f t="shared" si="4"/>
        <v>10609</v>
      </c>
      <c r="AF26" s="70">
        <f t="shared" si="7"/>
        <v>12200</v>
      </c>
      <c r="AG26" s="69">
        <f t="shared" si="8"/>
        <v>12731</v>
      </c>
    </row>
    <row r="27" spans="1:41" ht="54" x14ac:dyDescent="0.3">
      <c r="A27" s="177"/>
      <c r="B27" s="192"/>
      <c r="C27" s="42" t="s">
        <v>217</v>
      </c>
      <c r="D27" s="124"/>
      <c r="E27" s="108"/>
      <c r="F27" s="108"/>
      <c r="G27" s="125" t="s">
        <v>218</v>
      </c>
      <c r="H27" s="108" t="s">
        <v>219</v>
      </c>
      <c r="I27" s="108" t="s">
        <v>220</v>
      </c>
      <c r="J27" s="108" t="s">
        <v>221</v>
      </c>
      <c r="K27" s="112" t="s">
        <v>222</v>
      </c>
      <c r="L27" s="108" t="s">
        <v>223</v>
      </c>
      <c r="M27" s="108" t="s">
        <v>224</v>
      </c>
      <c r="N27" s="108" t="s">
        <v>225</v>
      </c>
      <c r="O27" s="108" t="s">
        <v>226</v>
      </c>
      <c r="P27" s="108" t="s">
        <v>227</v>
      </c>
      <c r="Q27" s="109" t="s">
        <v>590</v>
      </c>
      <c r="R27" s="109" t="s">
        <v>591</v>
      </c>
      <c r="S27" s="109" t="s">
        <v>651</v>
      </c>
      <c r="T27" s="109" t="s">
        <v>657</v>
      </c>
      <c r="U27" s="109" t="s">
        <v>726</v>
      </c>
      <c r="V27" s="109" t="s">
        <v>738</v>
      </c>
      <c r="W27" s="109" t="s">
        <v>814</v>
      </c>
      <c r="X27" s="109" t="s">
        <v>820</v>
      </c>
      <c r="Y27" s="109" t="s">
        <v>889</v>
      </c>
      <c r="Z27" s="109" t="s">
        <v>895</v>
      </c>
      <c r="AA27" s="200"/>
      <c r="AB27" s="67">
        <v>13299</v>
      </c>
      <c r="AC27" s="60" t="s">
        <v>814</v>
      </c>
      <c r="AD27" s="73">
        <f t="shared" si="4"/>
        <v>13791</v>
      </c>
      <c r="AF27" s="70">
        <f t="shared" si="7"/>
        <v>15860</v>
      </c>
      <c r="AG27" s="69">
        <f t="shared" si="8"/>
        <v>16549</v>
      </c>
    </row>
    <row r="28" spans="1:41" x14ac:dyDescent="0.3">
      <c r="A28" s="100"/>
      <c r="B28" s="178" t="s">
        <v>228</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row>
    <row r="29" spans="1:41" ht="54" x14ac:dyDescent="0.3">
      <c r="A29" s="100"/>
      <c r="B29" s="126" t="s">
        <v>6</v>
      </c>
      <c r="C29" s="127" t="s">
        <v>229</v>
      </c>
      <c r="D29" s="128" t="s">
        <v>38</v>
      </c>
      <c r="E29" s="102" t="s">
        <v>230</v>
      </c>
      <c r="F29" s="102" t="s">
        <v>18</v>
      </c>
      <c r="G29" s="128" t="s">
        <v>50</v>
      </c>
      <c r="H29" s="102" t="s">
        <v>231</v>
      </c>
      <c r="I29" s="102" t="s">
        <v>53</v>
      </c>
      <c r="J29" s="102" t="s">
        <v>54</v>
      </c>
      <c r="K29" s="103" t="s">
        <v>58</v>
      </c>
      <c r="L29" s="102" t="s">
        <v>59</v>
      </c>
      <c r="M29" s="103" t="s">
        <v>76</v>
      </c>
      <c r="N29" s="102" t="s">
        <v>63</v>
      </c>
      <c r="O29" s="103" t="s">
        <v>77</v>
      </c>
      <c r="P29" s="102" t="s">
        <v>78</v>
      </c>
      <c r="Q29" s="103" t="s">
        <v>568</v>
      </c>
      <c r="R29" s="102" t="s">
        <v>569</v>
      </c>
      <c r="S29" s="103" t="s">
        <v>691</v>
      </c>
      <c r="T29" s="102" t="s">
        <v>692</v>
      </c>
      <c r="U29" s="103" t="s">
        <v>703</v>
      </c>
      <c r="V29" s="102" t="s">
        <v>707</v>
      </c>
      <c r="W29" s="103" t="s">
        <v>797</v>
      </c>
      <c r="X29" s="102" t="s">
        <v>796</v>
      </c>
      <c r="Y29" s="103" t="s">
        <v>870</v>
      </c>
      <c r="Z29" s="102" t="s">
        <v>871</v>
      </c>
      <c r="AA29" s="104" t="s">
        <v>14</v>
      </c>
    </row>
    <row r="30" spans="1:41" ht="36" x14ac:dyDescent="0.3">
      <c r="A30" s="100">
        <v>8</v>
      </c>
      <c r="B30" s="48">
        <v>10</v>
      </c>
      <c r="C30" s="46" t="s">
        <v>232</v>
      </c>
      <c r="D30" s="105" t="s">
        <v>39</v>
      </c>
      <c r="E30" s="129" t="s">
        <v>233</v>
      </c>
      <c r="F30" s="129" t="s">
        <v>234</v>
      </c>
      <c r="G30" s="129" t="s">
        <v>235</v>
      </c>
      <c r="H30" s="105"/>
      <c r="I30" s="105" t="s">
        <v>236</v>
      </c>
      <c r="J30" s="105"/>
      <c r="K30" s="106" t="s">
        <v>237</v>
      </c>
      <c r="L30" s="105"/>
      <c r="M30" s="105" t="s">
        <v>238</v>
      </c>
      <c r="N30" s="105"/>
      <c r="O30" s="105" t="s">
        <v>239</v>
      </c>
      <c r="P30" s="105"/>
      <c r="Q30" s="107" t="s">
        <v>592</v>
      </c>
      <c r="R30" s="105"/>
      <c r="S30" s="107" t="s">
        <v>658</v>
      </c>
      <c r="T30" s="41" t="s">
        <v>632</v>
      </c>
      <c r="U30" s="107" t="s">
        <v>727</v>
      </c>
      <c r="V30" s="41" t="s">
        <v>632</v>
      </c>
      <c r="W30" s="107" t="s">
        <v>859</v>
      </c>
      <c r="X30" s="41" t="s">
        <v>632</v>
      </c>
      <c r="Y30" s="107" t="s">
        <v>896</v>
      </c>
      <c r="Z30" s="41" t="s">
        <v>632</v>
      </c>
      <c r="AA30" s="44" t="s">
        <v>240</v>
      </c>
      <c r="AB30" s="91">
        <v>284</v>
      </c>
      <c r="AC30" s="92" t="s">
        <v>821</v>
      </c>
      <c r="AD30" s="91">
        <f>AB30*1.037</f>
        <v>294.50799999999998</v>
      </c>
    </row>
    <row r="31" spans="1:41" ht="54" x14ac:dyDescent="0.3">
      <c r="A31" s="100">
        <v>9</v>
      </c>
      <c r="B31" s="48">
        <v>11</v>
      </c>
      <c r="C31" s="46" t="s">
        <v>241</v>
      </c>
      <c r="D31" s="105" t="s">
        <v>41</v>
      </c>
      <c r="E31" s="129" t="s">
        <v>242</v>
      </c>
      <c r="F31" s="129" t="s">
        <v>242</v>
      </c>
      <c r="G31" s="129" t="s">
        <v>242</v>
      </c>
      <c r="H31" s="129"/>
      <c r="I31" s="129" t="s">
        <v>242</v>
      </c>
      <c r="J31" s="129"/>
      <c r="K31" s="130" t="s">
        <v>242</v>
      </c>
      <c r="L31" s="129"/>
      <c r="M31" s="130" t="s">
        <v>242</v>
      </c>
      <c r="N31" s="129"/>
      <c r="O31" s="130" t="s">
        <v>242</v>
      </c>
      <c r="P31" s="129"/>
      <c r="Q31" s="131" t="s">
        <v>242</v>
      </c>
      <c r="R31" s="129"/>
      <c r="S31" s="131" t="s">
        <v>242</v>
      </c>
      <c r="T31" s="41" t="s">
        <v>632</v>
      </c>
      <c r="U31" s="131" t="s">
        <v>242</v>
      </c>
      <c r="V31" s="41" t="s">
        <v>632</v>
      </c>
      <c r="W31" s="131" t="s">
        <v>242</v>
      </c>
      <c r="X31" s="41" t="s">
        <v>632</v>
      </c>
      <c r="Y31" s="131" t="s">
        <v>242</v>
      </c>
      <c r="Z31" s="41" t="s">
        <v>632</v>
      </c>
      <c r="AA31" s="96" t="s">
        <v>243</v>
      </c>
    </row>
    <row r="32" spans="1:41" ht="36" x14ac:dyDescent="0.3">
      <c r="A32" s="100">
        <v>10</v>
      </c>
      <c r="B32" s="48">
        <v>12</v>
      </c>
      <c r="C32" s="46" t="s">
        <v>244</v>
      </c>
      <c r="D32" s="105" t="s">
        <v>39</v>
      </c>
      <c r="E32" s="129" t="s">
        <v>245</v>
      </c>
      <c r="F32" s="129" t="s">
        <v>246</v>
      </c>
      <c r="G32" s="129" t="s">
        <v>247</v>
      </c>
      <c r="H32" s="105"/>
      <c r="I32" s="105" t="s">
        <v>248</v>
      </c>
      <c r="J32" s="105"/>
      <c r="K32" s="106" t="s">
        <v>249</v>
      </c>
      <c r="L32" s="105"/>
      <c r="M32" s="105" t="s">
        <v>250</v>
      </c>
      <c r="N32" s="105"/>
      <c r="O32" s="105" t="s">
        <v>251</v>
      </c>
      <c r="P32" s="105"/>
      <c r="Q32" s="107" t="s">
        <v>593</v>
      </c>
      <c r="R32" s="105"/>
      <c r="S32" s="107" t="s">
        <v>659</v>
      </c>
      <c r="T32" s="41" t="s">
        <v>632</v>
      </c>
      <c r="U32" s="107" t="s">
        <v>728</v>
      </c>
      <c r="V32" s="41" t="s">
        <v>632</v>
      </c>
      <c r="W32" s="107" t="s">
        <v>822</v>
      </c>
      <c r="X32" s="41" t="s">
        <v>632</v>
      </c>
      <c r="Y32" s="107" t="s">
        <v>897</v>
      </c>
      <c r="Z32" s="41" t="s">
        <v>632</v>
      </c>
      <c r="AA32" s="201" t="s">
        <v>252</v>
      </c>
      <c r="AB32" s="67">
        <v>28</v>
      </c>
      <c r="AC32" s="60" t="s">
        <v>822</v>
      </c>
      <c r="AD32" s="69">
        <f t="shared" ref="AD32:AD37" si="9">ROUND(AB32*1.037,0)</f>
        <v>29</v>
      </c>
    </row>
    <row r="33" spans="1:30" ht="64.5" customHeight="1" x14ac:dyDescent="0.3">
      <c r="A33" s="100">
        <v>11</v>
      </c>
      <c r="B33" s="48">
        <v>13</v>
      </c>
      <c r="C33" s="46" t="s">
        <v>253</v>
      </c>
      <c r="D33" s="105" t="s">
        <v>39</v>
      </c>
      <c r="E33" s="129" t="s">
        <v>254</v>
      </c>
      <c r="F33" s="129" t="s">
        <v>255</v>
      </c>
      <c r="G33" s="129" t="s">
        <v>256</v>
      </c>
      <c r="H33" s="105"/>
      <c r="I33" s="105" t="s">
        <v>257</v>
      </c>
      <c r="J33" s="105"/>
      <c r="K33" s="106" t="s">
        <v>258</v>
      </c>
      <c r="L33" s="105"/>
      <c r="M33" s="105" t="s">
        <v>259</v>
      </c>
      <c r="N33" s="105"/>
      <c r="O33" s="105" t="s">
        <v>260</v>
      </c>
      <c r="P33" s="105"/>
      <c r="Q33" s="107" t="s">
        <v>594</v>
      </c>
      <c r="R33" s="105"/>
      <c r="S33" s="107" t="s">
        <v>660</v>
      </c>
      <c r="T33" s="41" t="s">
        <v>632</v>
      </c>
      <c r="U33" s="107" t="s">
        <v>729</v>
      </c>
      <c r="V33" s="41" t="s">
        <v>632</v>
      </c>
      <c r="W33" s="107" t="s">
        <v>823</v>
      </c>
      <c r="X33" s="41" t="s">
        <v>632</v>
      </c>
      <c r="Y33" s="107" t="s">
        <v>898</v>
      </c>
      <c r="Z33" s="41" t="s">
        <v>632</v>
      </c>
      <c r="AA33" s="201"/>
      <c r="AB33" s="67">
        <v>95</v>
      </c>
      <c r="AC33" s="60" t="s">
        <v>823</v>
      </c>
      <c r="AD33" s="69">
        <f t="shared" si="9"/>
        <v>99</v>
      </c>
    </row>
    <row r="34" spans="1:30" ht="90" x14ac:dyDescent="0.3">
      <c r="A34" s="100">
        <v>12</v>
      </c>
      <c r="B34" s="48">
        <v>14</v>
      </c>
      <c r="C34" s="46" t="s">
        <v>261</v>
      </c>
      <c r="D34" s="105" t="s">
        <v>39</v>
      </c>
      <c r="E34" s="129" t="s">
        <v>262</v>
      </c>
      <c r="F34" s="129" t="s">
        <v>263</v>
      </c>
      <c r="G34" s="129" t="s">
        <v>264</v>
      </c>
      <c r="H34" s="108"/>
      <c r="I34" s="108" t="s">
        <v>265</v>
      </c>
      <c r="J34" s="108"/>
      <c r="K34" s="112" t="s">
        <v>266</v>
      </c>
      <c r="L34" s="108"/>
      <c r="M34" s="108" t="s">
        <v>267</v>
      </c>
      <c r="N34" s="108"/>
      <c r="O34" s="108" t="s">
        <v>268</v>
      </c>
      <c r="P34" s="108"/>
      <c r="Q34" s="109" t="s">
        <v>595</v>
      </c>
      <c r="R34" s="108"/>
      <c r="S34" s="109" t="s">
        <v>661</v>
      </c>
      <c r="T34" s="41" t="s">
        <v>632</v>
      </c>
      <c r="U34" s="109" t="s">
        <v>730</v>
      </c>
      <c r="V34" s="41" t="s">
        <v>632</v>
      </c>
      <c r="W34" s="109" t="s">
        <v>824</v>
      </c>
      <c r="X34" s="41" t="s">
        <v>632</v>
      </c>
      <c r="Y34" s="109" t="s">
        <v>899</v>
      </c>
      <c r="Z34" s="41" t="s">
        <v>632</v>
      </c>
      <c r="AA34" s="96" t="s">
        <v>269</v>
      </c>
      <c r="AB34" s="67">
        <v>483</v>
      </c>
      <c r="AC34" s="60" t="s">
        <v>824</v>
      </c>
      <c r="AD34" s="69">
        <f t="shared" si="9"/>
        <v>501</v>
      </c>
    </row>
    <row r="35" spans="1:30" ht="90" x14ac:dyDescent="0.3">
      <c r="A35" s="100">
        <v>13</v>
      </c>
      <c r="B35" s="48">
        <v>15</v>
      </c>
      <c r="C35" s="46" t="s">
        <v>270</v>
      </c>
      <c r="D35" s="105" t="s">
        <v>39</v>
      </c>
      <c r="E35" s="129" t="s">
        <v>271</v>
      </c>
      <c r="F35" s="129" t="s">
        <v>272</v>
      </c>
      <c r="G35" s="129" t="s">
        <v>273</v>
      </c>
      <c r="H35" s="108"/>
      <c r="I35" s="129" t="s">
        <v>273</v>
      </c>
      <c r="J35" s="108"/>
      <c r="K35" s="130" t="s">
        <v>273</v>
      </c>
      <c r="L35" s="108"/>
      <c r="M35" s="130" t="s">
        <v>273</v>
      </c>
      <c r="N35" s="108"/>
      <c r="O35" s="130" t="s">
        <v>273</v>
      </c>
      <c r="P35" s="108"/>
      <c r="Q35" s="131" t="s">
        <v>273</v>
      </c>
      <c r="R35" s="108"/>
      <c r="S35" s="131" t="s">
        <v>273</v>
      </c>
      <c r="T35" s="41" t="s">
        <v>632</v>
      </c>
      <c r="U35" s="131" t="s">
        <v>273</v>
      </c>
      <c r="V35" s="41" t="s">
        <v>632</v>
      </c>
      <c r="W35" s="131" t="s">
        <v>273</v>
      </c>
      <c r="X35" s="41" t="s">
        <v>632</v>
      </c>
      <c r="Y35" s="131" t="s">
        <v>273</v>
      </c>
      <c r="Z35" s="41" t="s">
        <v>632</v>
      </c>
      <c r="AA35" s="96" t="s">
        <v>274</v>
      </c>
    </row>
    <row r="36" spans="1:30" ht="270" x14ac:dyDescent="0.3">
      <c r="A36" s="100">
        <v>14</v>
      </c>
      <c r="B36" s="48">
        <v>16</v>
      </c>
      <c r="C36" s="46" t="s">
        <v>275</v>
      </c>
      <c r="D36" s="48" t="s">
        <v>276</v>
      </c>
      <c r="E36" s="126"/>
      <c r="F36" s="132" t="s">
        <v>277</v>
      </c>
      <c r="G36" s="133" t="s">
        <v>278</v>
      </c>
      <c r="H36" s="126"/>
      <c r="I36" s="126" t="s">
        <v>279</v>
      </c>
      <c r="J36" s="126"/>
      <c r="K36" s="41" t="s">
        <v>280</v>
      </c>
      <c r="L36" s="126"/>
      <c r="M36" s="126" t="s">
        <v>281</v>
      </c>
      <c r="N36" s="126"/>
      <c r="O36" s="126" t="s">
        <v>282</v>
      </c>
      <c r="P36" s="126"/>
      <c r="Q36" s="109" t="s">
        <v>596</v>
      </c>
      <c r="R36" s="126"/>
      <c r="S36" s="109" t="s">
        <v>662</v>
      </c>
      <c r="T36" s="41" t="s">
        <v>632</v>
      </c>
      <c r="U36" s="109" t="s">
        <v>731</v>
      </c>
      <c r="V36" s="41" t="s">
        <v>632</v>
      </c>
      <c r="W36" s="109" t="s">
        <v>825</v>
      </c>
      <c r="X36" s="41" t="s">
        <v>632</v>
      </c>
      <c r="Y36" s="109" t="s">
        <v>900</v>
      </c>
      <c r="Z36" s="41" t="s">
        <v>632</v>
      </c>
      <c r="AA36" s="44" t="s">
        <v>562</v>
      </c>
      <c r="AB36" s="67">
        <v>3407</v>
      </c>
      <c r="AC36" s="60" t="s">
        <v>825</v>
      </c>
      <c r="AD36" s="69">
        <f t="shared" si="9"/>
        <v>3533</v>
      </c>
    </row>
    <row r="37" spans="1:30" ht="54" x14ac:dyDescent="0.3">
      <c r="A37" s="100">
        <v>15</v>
      </c>
      <c r="B37" s="48">
        <v>17</v>
      </c>
      <c r="C37" s="46" t="s">
        <v>283</v>
      </c>
      <c r="D37" s="108" t="s">
        <v>284</v>
      </c>
      <c r="E37" s="111" t="s">
        <v>285</v>
      </c>
      <c r="F37" s="111" t="s">
        <v>286</v>
      </c>
      <c r="G37" s="111" t="s">
        <v>143</v>
      </c>
      <c r="H37" s="108"/>
      <c r="I37" s="108" t="s">
        <v>144</v>
      </c>
      <c r="J37" s="108"/>
      <c r="K37" s="41" t="s">
        <v>145</v>
      </c>
      <c r="L37" s="108"/>
      <c r="M37" s="108" t="s">
        <v>146</v>
      </c>
      <c r="N37" s="108"/>
      <c r="O37" s="108" t="s">
        <v>147</v>
      </c>
      <c r="P37" s="108"/>
      <c r="Q37" s="109" t="s">
        <v>597</v>
      </c>
      <c r="R37" s="108"/>
      <c r="S37" s="109" t="s">
        <v>663</v>
      </c>
      <c r="T37" s="41" t="s">
        <v>632</v>
      </c>
      <c r="U37" s="109" t="s">
        <v>733</v>
      </c>
      <c r="V37" s="41" t="s">
        <v>632</v>
      </c>
      <c r="W37" s="109" t="s">
        <v>826</v>
      </c>
      <c r="X37" s="41" t="s">
        <v>632</v>
      </c>
      <c r="Y37" s="109" t="s">
        <v>901</v>
      </c>
      <c r="Z37" s="41" t="s">
        <v>632</v>
      </c>
      <c r="AA37" s="47" t="s">
        <v>789</v>
      </c>
      <c r="AB37" s="67">
        <v>3000</v>
      </c>
      <c r="AC37" s="60" t="s">
        <v>826</v>
      </c>
      <c r="AD37" s="69">
        <f t="shared" si="9"/>
        <v>3111</v>
      </c>
    </row>
    <row r="38" spans="1:30" ht="72" x14ac:dyDescent="0.3">
      <c r="A38" s="100">
        <v>16</v>
      </c>
      <c r="B38" s="48">
        <v>18</v>
      </c>
      <c r="C38" s="46" t="s">
        <v>287</v>
      </c>
      <c r="D38" s="108" t="s">
        <v>288</v>
      </c>
      <c r="E38" s="48"/>
      <c r="F38" s="111"/>
      <c r="G38" s="111" t="s">
        <v>153</v>
      </c>
      <c r="H38" s="108"/>
      <c r="I38" s="111" t="s">
        <v>153</v>
      </c>
      <c r="J38" s="108"/>
      <c r="K38" s="134" t="s">
        <v>153</v>
      </c>
      <c r="L38" s="108"/>
      <c r="M38" s="134" t="s">
        <v>153</v>
      </c>
      <c r="N38" s="108"/>
      <c r="O38" s="134" t="s">
        <v>153</v>
      </c>
      <c r="P38" s="108"/>
      <c r="Q38" s="134" t="s">
        <v>153</v>
      </c>
      <c r="R38" s="108"/>
      <c r="S38" s="134" t="s">
        <v>153</v>
      </c>
      <c r="T38" s="41" t="s">
        <v>632</v>
      </c>
      <c r="U38" s="134" t="s">
        <v>153</v>
      </c>
      <c r="V38" s="41" t="s">
        <v>632</v>
      </c>
      <c r="W38" s="134" t="s">
        <v>153</v>
      </c>
      <c r="X38" s="41" t="s">
        <v>632</v>
      </c>
      <c r="Y38" s="134" t="s">
        <v>153</v>
      </c>
      <c r="Z38" s="41" t="s">
        <v>632</v>
      </c>
      <c r="AA38" s="47" t="s">
        <v>289</v>
      </c>
    </row>
    <row r="39" spans="1:30" ht="306" x14ac:dyDescent="0.3">
      <c r="A39" s="100">
        <v>17</v>
      </c>
      <c r="B39" s="48">
        <v>19</v>
      </c>
      <c r="C39" s="46" t="s">
        <v>290</v>
      </c>
      <c r="D39" s="48" t="s">
        <v>39</v>
      </c>
      <c r="E39" s="48"/>
      <c r="F39" s="48"/>
      <c r="G39" s="48"/>
      <c r="H39" s="48"/>
      <c r="I39" s="48"/>
      <c r="J39" s="48"/>
      <c r="K39" s="41" t="s">
        <v>291</v>
      </c>
      <c r="L39" s="48"/>
      <c r="M39" s="41" t="s">
        <v>292</v>
      </c>
      <c r="N39" s="48"/>
      <c r="O39" s="41" t="s">
        <v>292</v>
      </c>
      <c r="P39" s="48"/>
      <c r="Q39" s="41" t="s">
        <v>292</v>
      </c>
      <c r="R39" s="48"/>
      <c r="S39" s="41" t="s">
        <v>292</v>
      </c>
      <c r="T39" s="41" t="s">
        <v>632</v>
      </c>
      <c r="U39" s="41" t="s">
        <v>292</v>
      </c>
      <c r="V39" s="41" t="s">
        <v>632</v>
      </c>
      <c r="W39" s="41" t="s">
        <v>292</v>
      </c>
      <c r="X39" s="41" t="s">
        <v>632</v>
      </c>
      <c r="Y39" s="41" t="s">
        <v>292</v>
      </c>
      <c r="Z39" s="41" t="s">
        <v>632</v>
      </c>
      <c r="AA39" s="47" t="s">
        <v>561</v>
      </c>
    </row>
    <row r="40" spans="1:30" ht="180" x14ac:dyDescent="0.3">
      <c r="A40" s="100"/>
      <c r="B40" s="190">
        <v>20</v>
      </c>
      <c r="C40" s="99" t="s">
        <v>293</v>
      </c>
      <c r="D40" s="99" t="s">
        <v>276</v>
      </c>
      <c r="E40" s="48"/>
      <c r="F40" s="48"/>
      <c r="G40" s="48"/>
      <c r="H40" s="48"/>
      <c r="I40" s="48"/>
      <c r="J40" s="48"/>
      <c r="K40" s="41"/>
      <c r="L40" s="48"/>
      <c r="M40" s="135"/>
      <c r="N40" s="48"/>
      <c r="O40" s="41" t="s">
        <v>286</v>
      </c>
      <c r="P40" s="48"/>
      <c r="Q40" s="41" t="s">
        <v>286</v>
      </c>
      <c r="R40" s="48"/>
      <c r="S40" s="41" t="s">
        <v>286</v>
      </c>
      <c r="T40" s="41" t="s">
        <v>632</v>
      </c>
      <c r="U40" s="41" t="s">
        <v>732</v>
      </c>
      <c r="V40" s="41" t="s">
        <v>632</v>
      </c>
      <c r="W40" s="95" t="s">
        <v>286</v>
      </c>
      <c r="X40" s="41" t="s">
        <v>632</v>
      </c>
      <c r="Y40" s="95" t="s">
        <v>732</v>
      </c>
      <c r="Z40" s="41" t="s">
        <v>632</v>
      </c>
      <c r="AA40" s="44" t="s">
        <v>294</v>
      </c>
      <c r="AB40" s="89">
        <v>5000</v>
      </c>
      <c r="AC40" s="90" t="s">
        <v>732</v>
      </c>
    </row>
    <row r="41" spans="1:30" ht="409.5" x14ac:dyDescent="0.3">
      <c r="A41" s="100"/>
      <c r="B41" s="192"/>
      <c r="C41" s="50" t="s">
        <v>293</v>
      </c>
      <c r="D41" s="99" t="s">
        <v>276</v>
      </c>
      <c r="E41" s="48"/>
      <c r="F41" s="48"/>
      <c r="G41" s="48"/>
      <c r="H41" s="48"/>
      <c r="I41" s="48"/>
      <c r="J41" s="48"/>
      <c r="K41" s="41"/>
      <c r="L41" s="48"/>
      <c r="M41" s="135"/>
      <c r="N41" s="48"/>
      <c r="O41" s="136" t="s">
        <v>295</v>
      </c>
      <c r="P41" s="48"/>
      <c r="Q41" s="136" t="s">
        <v>295</v>
      </c>
      <c r="R41" s="48"/>
      <c r="S41" s="136" t="s">
        <v>295</v>
      </c>
      <c r="T41" s="41" t="s">
        <v>632</v>
      </c>
      <c r="U41" s="136" t="s">
        <v>286</v>
      </c>
      <c r="V41" s="41" t="s">
        <v>632</v>
      </c>
      <c r="W41" s="95" t="s">
        <v>295</v>
      </c>
      <c r="X41" s="41" t="s">
        <v>632</v>
      </c>
      <c r="Y41" s="95" t="s">
        <v>286</v>
      </c>
      <c r="Z41" s="41" t="s">
        <v>632</v>
      </c>
      <c r="AA41" s="44" t="s">
        <v>296</v>
      </c>
      <c r="AB41" s="89">
        <v>1000</v>
      </c>
      <c r="AC41" s="90" t="s">
        <v>286</v>
      </c>
    </row>
    <row r="42" spans="1:30" ht="252" x14ac:dyDescent="0.3">
      <c r="A42" s="100"/>
      <c r="B42" s="137">
        <v>21</v>
      </c>
      <c r="C42" s="97" t="s">
        <v>777</v>
      </c>
      <c r="D42" s="108" t="s">
        <v>304</v>
      </c>
      <c r="E42" s="108" t="s">
        <v>305</v>
      </c>
      <c r="F42" s="108" t="s">
        <v>305</v>
      </c>
      <c r="G42" s="108" t="s">
        <v>306</v>
      </c>
      <c r="H42" s="108"/>
      <c r="I42" s="108" t="s">
        <v>306</v>
      </c>
      <c r="J42" s="108"/>
      <c r="K42" s="112" t="s">
        <v>306</v>
      </c>
      <c r="L42" s="108"/>
      <c r="M42" s="112" t="s">
        <v>306</v>
      </c>
      <c r="N42" s="108"/>
      <c r="O42" s="112" t="s">
        <v>306</v>
      </c>
      <c r="P42" s="108"/>
      <c r="Q42" s="112" t="s">
        <v>306</v>
      </c>
      <c r="R42" s="108"/>
      <c r="S42" s="112"/>
      <c r="T42" s="41"/>
      <c r="U42" s="112" t="s">
        <v>775</v>
      </c>
      <c r="V42" s="41" t="s">
        <v>632</v>
      </c>
      <c r="W42" s="112" t="s">
        <v>775</v>
      </c>
      <c r="X42" s="41" t="s">
        <v>632</v>
      </c>
      <c r="Y42" s="112" t="s">
        <v>775</v>
      </c>
      <c r="Z42" s="41" t="s">
        <v>632</v>
      </c>
      <c r="AA42" s="44" t="s">
        <v>776</v>
      </c>
    </row>
    <row r="43" spans="1:30" x14ac:dyDescent="0.3">
      <c r="A43" s="100"/>
      <c r="B43" s="178" t="s">
        <v>297</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row>
    <row r="44" spans="1:30" ht="54" x14ac:dyDescent="0.3">
      <c r="A44" s="100">
        <v>18</v>
      </c>
      <c r="B44" s="102" t="s">
        <v>6</v>
      </c>
      <c r="C44" s="103" t="s">
        <v>42</v>
      </c>
      <c r="D44" s="102" t="s">
        <v>38</v>
      </c>
      <c r="E44" s="102" t="s">
        <v>12</v>
      </c>
      <c r="F44" s="102" t="s">
        <v>18</v>
      </c>
      <c r="G44" s="102" t="s">
        <v>50</v>
      </c>
      <c r="H44" s="102" t="s">
        <v>51</v>
      </c>
      <c r="I44" s="102" t="s">
        <v>53</v>
      </c>
      <c r="J44" s="102" t="s">
        <v>54</v>
      </c>
      <c r="K44" s="103" t="s">
        <v>58</v>
      </c>
      <c r="L44" s="102" t="s">
        <v>59</v>
      </c>
      <c r="M44" s="103" t="s">
        <v>76</v>
      </c>
      <c r="N44" s="102" t="s">
        <v>63</v>
      </c>
      <c r="O44" s="103" t="s">
        <v>77</v>
      </c>
      <c r="P44" s="102" t="s">
        <v>78</v>
      </c>
      <c r="Q44" s="103" t="s">
        <v>568</v>
      </c>
      <c r="R44" s="102" t="s">
        <v>569</v>
      </c>
      <c r="S44" s="103" t="s">
        <v>691</v>
      </c>
      <c r="T44" s="102" t="s">
        <v>692</v>
      </c>
      <c r="U44" s="103" t="s">
        <v>703</v>
      </c>
      <c r="V44" s="102" t="s">
        <v>707</v>
      </c>
      <c r="W44" s="103" t="s">
        <v>797</v>
      </c>
      <c r="X44" s="102" t="s">
        <v>796</v>
      </c>
      <c r="Y44" s="103" t="s">
        <v>870</v>
      </c>
      <c r="Z44" s="102" t="s">
        <v>871</v>
      </c>
      <c r="AA44" s="104" t="s">
        <v>14</v>
      </c>
    </row>
    <row r="45" spans="1:30" ht="36" x14ac:dyDescent="0.3">
      <c r="A45" s="100"/>
      <c r="B45" s="48">
        <v>22</v>
      </c>
      <c r="C45" s="46" t="s">
        <v>298</v>
      </c>
      <c r="D45" s="105" t="s">
        <v>41</v>
      </c>
      <c r="E45" s="129" t="s">
        <v>299</v>
      </c>
      <c r="F45" s="129" t="s">
        <v>299</v>
      </c>
      <c r="G45" s="129" t="s">
        <v>299</v>
      </c>
      <c r="H45" s="129"/>
      <c r="I45" s="129" t="s">
        <v>299</v>
      </c>
      <c r="J45" s="129"/>
      <c r="K45" s="130" t="s">
        <v>299</v>
      </c>
      <c r="L45" s="129"/>
      <c r="M45" s="130" t="s">
        <v>299</v>
      </c>
      <c r="N45" s="129"/>
      <c r="O45" s="130" t="s">
        <v>299</v>
      </c>
      <c r="P45" s="129"/>
      <c r="Q45" s="130" t="s">
        <v>299</v>
      </c>
      <c r="R45" s="129"/>
      <c r="S45" s="130" t="s">
        <v>299</v>
      </c>
      <c r="T45" s="41" t="s">
        <v>632</v>
      </c>
      <c r="U45" s="130" t="s">
        <v>299</v>
      </c>
      <c r="V45" s="41" t="s">
        <v>632</v>
      </c>
      <c r="W45" s="130" t="s">
        <v>299</v>
      </c>
      <c r="X45" s="41" t="s">
        <v>632</v>
      </c>
      <c r="Y45" s="130" t="s">
        <v>299</v>
      </c>
      <c r="Z45" s="41" t="s">
        <v>632</v>
      </c>
      <c r="AA45" s="44" t="s">
        <v>300</v>
      </c>
    </row>
    <row r="46" spans="1:30" ht="72" x14ac:dyDescent="0.3">
      <c r="A46" s="100"/>
      <c r="B46" s="48"/>
      <c r="C46" s="46" t="s">
        <v>241</v>
      </c>
      <c r="D46" s="105" t="s">
        <v>41</v>
      </c>
      <c r="E46" s="129" t="s">
        <v>301</v>
      </c>
      <c r="F46" s="129" t="s">
        <v>301</v>
      </c>
      <c r="G46" s="129" t="s">
        <v>301</v>
      </c>
      <c r="H46" s="129"/>
      <c r="I46" s="129" t="s">
        <v>301</v>
      </c>
      <c r="J46" s="129"/>
      <c r="K46" s="130" t="s">
        <v>301</v>
      </c>
      <c r="L46" s="129"/>
      <c r="M46" s="130" t="s">
        <v>301</v>
      </c>
      <c r="N46" s="129"/>
      <c r="O46" s="130" t="s">
        <v>301</v>
      </c>
      <c r="P46" s="129"/>
      <c r="Q46" s="130" t="s">
        <v>301</v>
      </c>
      <c r="R46" s="129"/>
      <c r="S46" s="130" t="s">
        <v>301</v>
      </c>
      <c r="T46" s="41" t="s">
        <v>632</v>
      </c>
      <c r="U46" s="130" t="s">
        <v>301</v>
      </c>
      <c r="V46" s="41" t="s">
        <v>632</v>
      </c>
      <c r="W46" s="130" t="s">
        <v>301</v>
      </c>
      <c r="X46" s="41" t="s">
        <v>632</v>
      </c>
      <c r="Y46" s="130" t="s">
        <v>301</v>
      </c>
      <c r="Z46" s="41" t="s">
        <v>632</v>
      </c>
      <c r="AA46" s="47" t="s">
        <v>302</v>
      </c>
    </row>
    <row r="47" spans="1:30" ht="90" x14ac:dyDescent="0.3">
      <c r="A47" s="100">
        <v>19</v>
      </c>
      <c r="B47" s="48"/>
      <c r="C47" s="46" t="s">
        <v>261</v>
      </c>
      <c r="D47" s="105" t="s">
        <v>39</v>
      </c>
      <c r="E47" s="129" t="s">
        <v>262</v>
      </c>
      <c r="F47" s="129" t="s">
        <v>263</v>
      </c>
      <c r="G47" s="138" t="s">
        <v>264</v>
      </c>
      <c r="H47" s="139"/>
      <c r="I47" s="138" t="s">
        <v>265</v>
      </c>
      <c r="J47" s="139"/>
      <c r="K47" s="130" t="s">
        <v>266</v>
      </c>
      <c r="L47" s="139"/>
      <c r="M47" s="108" t="s">
        <v>267</v>
      </c>
      <c r="N47" s="139"/>
      <c r="O47" s="108" t="s">
        <v>268</v>
      </c>
      <c r="P47" s="139"/>
      <c r="Q47" s="109" t="s">
        <v>595</v>
      </c>
      <c r="R47" s="139"/>
      <c r="S47" s="109" t="s">
        <v>661</v>
      </c>
      <c r="T47" s="41" t="s">
        <v>632</v>
      </c>
      <c r="U47" s="109" t="s">
        <v>730</v>
      </c>
      <c r="V47" s="41" t="s">
        <v>632</v>
      </c>
      <c r="W47" s="109" t="s">
        <v>824</v>
      </c>
      <c r="X47" s="41" t="s">
        <v>632</v>
      </c>
      <c r="Y47" s="109" t="s">
        <v>899</v>
      </c>
      <c r="Z47" s="41" t="s">
        <v>632</v>
      </c>
      <c r="AA47" s="49" t="s">
        <v>303</v>
      </c>
      <c r="AB47" s="67">
        <v>483</v>
      </c>
      <c r="AC47" s="60" t="s">
        <v>824</v>
      </c>
      <c r="AD47" s="69">
        <f t="shared" ref="AD47" si="10">ROUND(AB47*1.037,0)</f>
        <v>501</v>
      </c>
    </row>
    <row r="48" spans="1:30" ht="234" x14ac:dyDescent="0.3">
      <c r="A48" s="100"/>
      <c r="B48" s="48">
        <v>23</v>
      </c>
      <c r="C48" s="46" t="s">
        <v>563</v>
      </c>
      <c r="D48" s="108" t="s">
        <v>304</v>
      </c>
      <c r="E48" s="108" t="s">
        <v>305</v>
      </c>
      <c r="F48" s="108" t="s">
        <v>305</v>
      </c>
      <c r="G48" s="108" t="s">
        <v>306</v>
      </c>
      <c r="H48" s="108"/>
      <c r="I48" s="108" t="s">
        <v>306</v>
      </c>
      <c r="J48" s="108"/>
      <c r="K48" s="112" t="s">
        <v>306</v>
      </c>
      <c r="L48" s="108"/>
      <c r="M48" s="112" t="s">
        <v>306</v>
      </c>
      <c r="N48" s="108"/>
      <c r="O48" s="112" t="s">
        <v>306</v>
      </c>
      <c r="P48" s="108"/>
      <c r="Q48" s="112" t="s">
        <v>306</v>
      </c>
      <c r="R48" s="108"/>
      <c r="S48" s="112" t="s">
        <v>306</v>
      </c>
      <c r="T48" s="41" t="s">
        <v>632</v>
      </c>
      <c r="U48" s="112" t="s">
        <v>306</v>
      </c>
      <c r="V48" s="41" t="s">
        <v>632</v>
      </c>
      <c r="W48" s="112" t="s">
        <v>306</v>
      </c>
      <c r="X48" s="41" t="s">
        <v>632</v>
      </c>
      <c r="Y48" s="112" t="s">
        <v>306</v>
      </c>
      <c r="Z48" s="41" t="s">
        <v>632</v>
      </c>
      <c r="AA48" s="47" t="s">
        <v>302</v>
      </c>
    </row>
    <row r="49" spans="1:41" x14ac:dyDescent="0.3">
      <c r="A49" s="100"/>
      <c r="B49" s="178" t="s">
        <v>307</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row>
    <row r="50" spans="1:41" ht="54" x14ac:dyDescent="0.3">
      <c r="A50" s="177">
        <v>20</v>
      </c>
      <c r="B50" s="102" t="s">
        <v>6</v>
      </c>
      <c r="C50" s="103" t="s">
        <v>42</v>
      </c>
      <c r="D50" s="102" t="s">
        <v>38</v>
      </c>
      <c r="E50" s="102" t="s">
        <v>12</v>
      </c>
      <c r="F50" s="102" t="s">
        <v>18</v>
      </c>
      <c r="G50" s="102" t="s">
        <v>50</v>
      </c>
      <c r="H50" s="102" t="s">
        <v>51</v>
      </c>
      <c r="I50" s="102" t="s">
        <v>53</v>
      </c>
      <c r="J50" s="102" t="s">
        <v>54</v>
      </c>
      <c r="K50" s="103" t="s">
        <v>58</v>
      </c>
      <c r="L50" s="102" t="s">
        <v>59</v>
      </c>
      <c r="M50" s="103" t="s">
        <v>76</v>
      </c>
      <c r="N50" s="102" t="s">
        <v>63</v>
      </c>
      <c r="O50" s="103" t="s">
        <v>77</v>
      </c>
      <c r="P50" s="102" t="s">
        <v>607</v>
      </c>
      <c r="Q50" s="103" t="s">
        <v>568</v>
      </c>
      <c r="R50" s="102" t="s">
        <v>569</v>
      </c>
      <c r="S50" s="103" t="s">
        <v>691</v>
      </c>
      <c r="T50" s="102" t="s">
        <v>692</v>
      </c>
      <c r="U50" s="103" t="s">
        <v>703</v>
      </c>
      <c r="V50" s="102" t="s">
        <v>707</v>
      </c>
      <c r="W50" s="103" t="s">
        <v>797</v>
      </c>
      <c r="X50" s="102" t="s">
        <v>796</v>
      </c>
      <c r="Y50" s="103" t="s">
        <v>870</v>
      </c>
      <c r="Z50" s="102" t="s">
        <v>871</v>
      </c>
      <c r="AA50" s="104" t="s">
        <v>14</v>
      </c>
    </row>
    <row r="51" spans="1:41" x14ac:dyDescent="0.3">
      <c r="A51" s="177"/>
      <c r="B51" s="190">
        <v>24</v>
      </c>
      <c r="C51" s="46" t="s">
        <v>308</v>
      </c>
      <c r="D51" s="105" t="s">
        <v>39</v>
      </c>
      <c r="E51" s="48" t="s">
        <v>309</v>
      </c>
      <c r="F51" s="48" t="s">
        <v>310</v>
      </c>
      <c r="G51" s="48" t="s">
        <v>311</v>
      </c>
      <c r="H51" s="105"/>
      <c r="I51" s="105" t="s">
        <v>312</v>
      </c>
      <c r="J51" s="105"/>
      <c r="K51" s="106" t="s">
        <v>313</v>
      </c>
      <c r="L51" s="105"/>
      <c r="M51" s="105" t="s">
        <v>314</v>
      </c>
      <c r="N51" s="105"/>
      <c r="O51" s="105" t="s">
        <v>315</v>
      </c>
      <c r="P51" s="105"/>
      <c r="Q51" s="107" t="s">
        <v>598</v>
      </c>
      <c r="R51" s="105"/>
      <c r="S51" s="107" t="s">
        <v>664</v>
      </c>
      <c r="T51" s="41" t="s">
        <v>632</v>
      </c>
      <c r="U51" s="107" t="s">
        <v>739</v>
      </c>
      <c r="V51" s="41" t="s">
        <v>632</v>
      </c>
      <c r="W51" s="107" t="s">
        <v>827</v>
      </c>
      <c r="X51" s="41" t="s">
        <v>632</v>
      </c>
      <c r="Y51" s="107" t="s">
        <v>902</v>
      </c>
      <c r="Z51" s="41" t="s">
        <v>632</v>
      </c>
      <c r="AA51" s="194" t="s">
        <v>316</v>
      </c>
      <c r="AB51" s="67">
        <v>5649</v>
      </c>
      <c r="AC51" s="60" t="s">
        <v>827</v>
      </c>
      <c r="AD51" s="69">
        <f t="shared" ref="AD51:AD56" si="11">ROUND(AB51*1.037,0)</f>
        <v>5858</v>
      </c>
    </row>
    <row r="52" spans="1:41" x14ac:dyDescent="0.3">
      <c r="A52" s="177"/>
      <c r="B52" s="191"/>
      <c r="C52" s="46" t="s">
        <v>317</v>
      </c>
      <c r="D52" s="105" t="s">
        <v>39</v>
      </c>
      <c r="E52" s="48" t="s">
        <v>318</v>
      </c>
      <c r="F52" s="48" t="s">
        <v>318</v>
      </c>
      <c r="G52" s="48" t="s">
        <v>319</v>
      </c>
      <c r="H52" s="105"/>
      <c r="I52" s="105" t="s">
        <v>320</v>
      </c>
      <c r="J52" s="105"/>
      <c r="K52" s="106" t="s">
        <v>321</v>
      </c>
      <c r="L52" s="105"/>
      <c r="M52" s="105" t="s">
        <v>322</v>
      </c>
      <c r="N52" s="105"/>
      <c r="O52" s="105" t="s">
        <v>323</v>
      </c>
      <c r="P52" s="105"/>
      <c r="Q52" s="107" t="s">
        <v>599</v>
      </c>
      <c r="R52" s="105"/>
      <c r="S52" s="107" t="s">
        <v>665</v>
      </c>
      <c r="T52" s="41" t="s">
        <v>632</v>
      </c>
      <c r="U52" s="107" t="s">
        <v>741</v>
      </c>
      <c r="V52" s="41" t="s">
        <v>632</v>
      </c>
      <c r="W52" s="107" t="s">
        <v>828</v>
      </c>
      <c r="X52" s="41" t="s">
        <v>632</v>
      </c>
      <c r="Y52" s="107" t="s">
        <v>903</v>
      </c>
      <c r="Z52" s="41" t="s">
        <v>632</v>
      </c>
      <c r="AA52" s="195"/>
      <c r="AB52" s="67">
        <v>3390</v>
      </c>
      <c r="AC52" s="60" t="s">
        <v>828</v>
      </c>
      <c r="AD52" s="69">
        <f t="shared" si="11"/>
        <v>3515</v>
      </c>
    </row>
    <row r="53" spans="1:41" x14ac:dyDescent="0.3">
      <c r="A53" s="177"/>
      <c r="B53" s="191"/>
      <c r="C53" s="46" t="s">
        <v>324</v>
      </c>
      <c r="D53" s="105" t="s">
        <v>39</v>
      </c>
      <c r="E53" s="48" t="s">
        <v>325</v>
      </c>
      <c r="F53" s="48" t="s">
        <v>325</v>
      </c>
      <c r="G53" s="48" t="s">
        <v>326</v>
      </c>
      <c r="H53" s="105"/>
      <c r="I53" s="105" t="s">
        <v>327</v>
      </c>
      <c r="J53" s="105"/>
      <c r="K53" s="106" t="s">
        <v>328</v>
      </c>
      <c r="L53" s="105"/>
      <c r="M53" s="105" t="s">
        <v>329</v>
      </c>
      <c r="N53" s="105"/>
      <c r="O53" s="105" t="s">
        <v>330</v>
      </c>
      <c r="P53" s="105"/>
      <c r="Q53" s="107" t="s">
        <v>600</v>
      </c>
      <c r="R53" s="105"/>
      <c r="S53" s="107" t="s">
        <v>666</v>
      </c>
      <c r="T53" s="41" t="s">
        <v>632</v>
      </c>
      <c r="U53" s="107" t="s">
        <v>742</v>
      </c>
      <c r="V53" s="41" t="s">
        <v>632</v>
      </c>
      <c r="W53" s="107" t="s">
        <v>829</v>
      </c>
      <c r="X53" s="41" t="s">
        <v>632</v>
      </c>
      <c r="Y53" s="107" t="s">
        <v>904</v>
      </c>
      <c r="Z53" s="41" t="s">
        <v>632</v>
      </c>
      <c r="AA53" s="196"/>
      <c r="AB53" s="67">
        <v>1694</v>
      </c>
      <c r="AC53" s="60" t="s">
        <v>829</v>
      </c>
      <c r="AD53" s="69">
        <f t="shared" si="11"/>
        <v>1757</v>
      </c>
    </row>
    <row r="54" spans="1:41" ht="36" x14ac:dyDescent="0.3">
      <c r="A54" s="177"/>
      <c r="B54" s="191"/>
      <c r="C54" s="46" t="s">
        <v>331</v>
      </c>
      <c r="D54" s="105" t="s">
        <v>39</v>
      </c>
      <c r="E54" s="48" t="s">
        <v>332</v>
      </c>
      <c r="F54" s="48" t="s">
        <v>332</v>
      </c>
      <c r="G54" s="48" t="s">
        <v>333</v>
      </c>
      <c r="H54" s="105"/>
      <c r="I54" s="105" t="s">
        <v>334</v>
      </c>
      <c r="J54" s="105"/>
      <c r="K54" s="106" t="s">
        <v>335</v>
      </c>
      <c r="L54" s="105"/>
      <c r="M54" s="105" t="s">
        <v>336</v>
      </c>
      <c r="N54" s="105"/>
      <c r="O54" s="105" t="s">
        <v>337</v>
      </c>
      <c r="P54" s="105"/>
      <c r="Q54" s="107" t="s">
        <v>601</v>
      </c>
      <c r="R54" s="105"/>
      <c r="S54" s="107" t="s">
        <v>667</v>
      </c>
      <c r="T54" s="41" t="s">
        <v>632</v>
      </c>
      <c r="U54" s="107" t="s">
        <v>743</v>
      </c>
      <c r="V54" s="41" t="s">
        <v>632</v>
      </c>
      <c r="W54" s="107" t="s">
        <v>830</v>
      </c>
      <c r="X54" s="41" t="s">
        <v>632</v>
      </c>
      <c r="Y54" s="107" t="s">
        <v>905</v>
      </c>
      <c r="Z54" s="41" t="s">
        <v>632</v>
      </c>
      <c r="AA54" s="198" t="s">
        <v>338</v>
      </c>
      <c r="AB54" s="67">
        <v>3955</v>
      </c>
      <c r="AC54" s="60" t="s">
        <v>830</v>
      </c>
      <c r="AD54" s="69">
        <f t="shared" si="11"/>
        <v>4101</v>
      </c>
    </row>
    <row r="55" spans="1:41" ht="36" x14ac:dyDescent="0.3">
      <c r="A55" s="177"/>
      <c r="B55" s="191"/>
      <c r="C55" s="46" t="s">
        <v>339</v>
      </c>
      <c r="D55" s="105" t="s">
        <v>39</v>
      </c>
      <c r="E55" s="48" t="s">
        <v>340</v>
      </c>
      <c r="F55" s="48" t="s">
        <v>340</v>
      </c>
      <c r="G55" s="48" t="s">
        <v>341</v>
      </c>
      <c r="H55" s="105"/>
      <c r="I55" s="105" t="s">
        <v>342</v>
      </c>
      <c r="J55" s="105"/>
      <c r="K55" s="106" t="s">
        <v>343</v>
      </c>
      <c r="L55" s="105"/>
      <c r="M55" s="105" t="s">
        <v>344</v>
      </c>
      <c r="N55" s="105"/>
      <c r="O55" s="105" t="s">
        <v>345</v>
      </c>
      <c r="P55" s="105"/>
      <c r="Q55" s="107" t="s">
        <v>602</v>
      </c>
      <c r="R55" s="105"/>
      <c r="S55" s="107" t="s">
        <v>668</v>
      </c>
      <c r="T55" s="41" t="s">
        <v>632</v>
      </c>
      <c r="U55" s="107" t="s">
        <v>744</v>
      </c>
      <c r="V55" s="41" t="s">
        <v>632</v>
      </c>
      <c r="W55" s="107" t="s">
        <v>831</v>
      </c>
      <c r="X55" s="41" t="s">
        <v>632</v>
      </c>
      <c r="Y55" s="107" t="s">
        <v>906</v>
      </c>
      <c r="Z55" s="41" t="s">
        <v>632</v>
      </c>
      <c r="AA55" s="199"/>
      <c r="AB55" s="67">
        <v>2259</v>
      </c>
      <c r="AC55" s="60" t="s">
        <v>831</v>
      </c>
      <c r="AD55" s="69">
        <f t="shared" si="11"/>
        <v>2343</v>
      </c>
    </row>
    <row r="56" spans="1:41" ht="36" x14ac:dyDescent="0.3">
      <c r="A56" s="100"/>
      <c r="B56" s="192"/>
      <c r="C56" s="46" t="s">
        <v>346</v>
      </c>
      <c r="D56" s="105" t="s">
        <v>39</v>
      </c>
      <c r="E56" s="48" t="s">
        <v>347</v>
      </c>
      <c r="F56" s="48" t="s">
        <v>347</v>
      </c>
      <c r="G56" s="48" t="s">
        <v>348</v>
      </c>
      <c r="H56" s="105"/>
      <c r="I56" s="105" t="s">
        <v>349</v>
      </c>
      <c r="J56" s="105"/>
      <c r="K56" s="106" t="s">
        <v>350</v>
      </c>
      <c r="L56" s="105"/>
      <c r="M56" s="105" t="s">
        <v>351</v>
      </c>
      <c r="N56" s="105"/>
      <c r="O56" s="105" t="s">
        <v>352</v>
      </c>
      <c r="P56" s="105"/>
      <c r="Q56" s="107" t="s">
        <v>603</v>
      </c>
      <c r="R56" s="105"/>
      <c r="S56" s="107" t="s">
        <v>669</v>
      </c>
      <c r="T56" s="41" t="s">
        <v>632</v>
      </c>
      <c r="U56" s="107" t="s">
        <v>745</v>
      </c>
      <c r="V56" s="41" t="s">
        <v>632</v>
      </c>
      <c r="W56" s="107" t="s">
        <v>832</v>
      </c>
      <c r="X56" s="41" t="s">
        <v>632</v>
      </c>
      <c r="Y56" s="107" t="s">
        <v>907</v>
      </c>
      <c r="Z56" s="41" t="s">
        <v>632</v>
      </c>
      <c r="AA56" s="200"/>
      <c r="AB56" s="67">
        <v>1129</v>
      </c>
      <c r="AC56" s="60" t="s">
        <v>832</v>
      </c>
      <c r="AD56" s="69">
        <f t="shared" si="11"/>
        <v>1171</v>
      </c>
    </row>
    <row r="57" spans="1:41" ht="54.75" customHeight="1" x14ac:dyDescent="0.3">
      <c r="A57" s="100"/>
      <c r="B57" s="178" t="s">
        <v>353</v>
      </c>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row>
    <row r="58" spans="1:41" ht="54" x14ac:dyDescent="0.3">
      <c r="A58" s="100">
        <v>21</v>
      </c>
      <c r="B58" s="102" t="s">
        <v>6</v>
      </c>
      <c r="C58" s="103" t="s">
        <v>42</v>
      </c>
      <c r="D58" s="102" t="s">
        <v>38</v>
      </c>
      <c r="E58" s="102" t="s">
        <v>12</v>
      </c>
      <c r="F58" s="102" t="s">
        <v>18</v>
      </c>
      <c r="G58" s="102" t="s">
        <v>50</v>
      </c>
      <c r="H58" s="102" t="s">
        <v>51</v>
      </c>
      <c r="I58" s="102" t="s">
        <v>53</v>
      </c>
      <c r="J58" s="102" t="s">
        <v>54</v>
      </c>
      <c r="K58" s="103" t="s">
        <v>58</v>
      </c>
      <c r="L58" s="102" t="s">
        <v>59</v>
      </c>
      <c r="M58" s="103" t="s">
        <v>76</v>
      </c>
      <c r="N58" s="102" t="s">
        <v>63</v>
      </c>
      <c r="O58" s="103" t="s">
        <v>77</v>
      </c>
      <c r="P58" s="102" t="s">
        <v>607</v>
      </c>
      <c r="Q58" s="103" t="s">
        <v>568</v>
      </c>
      <c r="R58" s="102" t="s">
        <v>569</v>
      </c>
      <c r="S58" s="103" t="s">
        <v>691</v>
      </c>
      <c r="T58" s="102" t="s">
        <v>692</v>
      </c>
      <c r="U58" s="103" t="s">
        <v>703</v>
      </c>
      <c r="V58" s="102" t="s">
        <v>707</v>
      </c>
      <c r="W58" s="103" t="s">
        <v>797</v>
      </c>
      <c r="X58" s="102" t="s">
        <v>796</v>
      </c>
      <c r="Y58" s="103" t="s">
        <v>870</v>
      </c>
      <c r="Z58" s="102" t="s">
        <v>871</v>
      </c>
      <c r="AA58" s="104" t="s">
        <v>14</v>
      </c>
    </row>
    <row r="59" spans="1:41" x14ac:dyDescent="0.3">
      <c r="A59" s="100"/>
      <c r="B59" s="48">
        <v>25</v>
      </c>
      <c r="C59" s="50" t="s">
        <v>354</v>
      </c>
      <c r="D59" s="48" t="s">
        <v>39</v>
      </c>
      <c r="E59" s="48" t="s">
        <v>355</v>
      </c>
      <c r="F59" s="48" t="s">
        <v>356</v>
      </c>
      <c r="G59" s="48" t="s">
        <v>357</v>
      </c>
      <c r="H59" s="105"/>
      <c r="I59" s="105" t="s">
        <v>358</v>
      </c>
      <c r="J59" s="105"/>
      <c r="K59" s="106" t="s">
        <v>359</v>
      </c>
      <c r="L59" s="105"/>
      <c r="M59" s="105" t="s">
        <v>360</v>
      </c>
      <c r="N59" s="105"/>
      <c r="O59" s="105" t="s">
        <v>361</v>
      </c>
      <c r="P59" s="105"/>
      <c r="Q59" s="107" t="s">
        <v>604</v>
      </c>
      <c r="R59" s="105"/>
      <c r="S59" s="107" t="s">
        <v>670</v>
      </c>
      <c r="T59" s="41" t="s">
        <v>632</v>
      </c>
      <c r="U59" s="107" t="s">
        <v>746</v>
      </c>
      <c r="V59" s="41" t="s">
        <v>632</v>
      </c>
      <c r="W59" s="107" t="s">
        <v>833</v>
      </c>
      <c r="X59" s="41" t="s">
        <v>632</v>
      </c>
      <c r="Y59" s="107" t="s">
        <v>908</v>
      </c>
      <c r="Z59" s="41" t="s">
        <v>632</v>
      </c>
      <c r="AA59" s="194" t="s">
        <v>362</v>
      </c>
      <c r="AB59" s="67">
        <v>953</v>
      </c>
      <c r="AC59" s="60" t="s">
        <v>833</v>
      </c>
      <c r="AD59" s="69">
        <f t="shared" ref="AD59:AD60" si="12">ROUND(AB59*1.037,0)</f>
        <v>988</v>
      </c>
    </row>
    <row r="60" spans="1:41" ht="90" x14ac:dyDescent="0.3">
      <c r="A60" s="100"/>
      <c r="B60" s="48"/>
      <c r="C60" s="50" t="s">
        <v>261</v>
      </c>
      <c r="D60" s="105" t="s">
        <v>39</v>
      </c>
      <c r="E60" s="129" t="s">
        <v>262</v>
      </c>
      <c r="F60" s="129" t="s">
        <v>263</v>
      </c>
      <c r="G60" s="138" t="s">
        <v>264</v>
      </c>
      <c r="H60" s="138"/>
      <c r="I60" s="138" t="s">
        <v>265</v>
      </c>
      <c r="J60" s="138"/>
      <c r="K60" s="130" t="s">
        <v>266</v>
      </c>
      <c r="L60" s="138"/>
      <c r="M60" s="138" t="s">
        <v>267</v>
      </c>
      <c r="N60" s="138"/>
      <c r="O60" s="138" t="s">
        <v>268</v>
      </c>
      <c r="P60" s="138"/>
      <c r="Q60" s="140" t="s">
        <v>595</v>
      </c>
      <c r="R60" s="138"/>
      <c r="S60" s="140" t="s">
        <v>661</v>
      </c>
      <c r="T60" s="41" t="s">
        <v>632</v>
      </c>
      <c r="U60" s="140" t="s">
        <v>730</v>
      </c>
      <c r="V60" s="41" t="s">
        <v>632</v>
      </c>
      <c r="W60" s="140" t="s">
        <v>824</v>
      </c>
      <c r="X60" s="41" t="s">
        <v>632</v>
      </c>
      <c r="Y60" s="140" t="s">
        <v>899</v>
      </c>
      <c r="Z60" s="41" t="s">
        <v>632</v>
      </c>
      <c r="AA60" s="196"/>
      <c r="AB60" s="67">
        <v>483</v>
      </c>
      <c r="AC60" s="60" t="s">
        <v>824</v>
      </c>
      <c r="AD60" s="69">
        <f t="shared" si="12"/>
        <v>501</v>
      </c>
    </row>
    <row r="61" spans="1:41" x14ac:dyDescent="0.3">
      <c r="A61" s="100"/>
      <c r="B61" s="178" t="s">
        <v>556</v>
      </c>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D61" s="69"/>
    </row>
    <row r="62" spans="1:41" ht="54" x14ac:dyDescent="0.3">
      <c r="A62" s="100">
        <v>22</v>
      </c>
      <c r="B62" s="102" t="s">
        <v>6</v>
      </c>
      <c r="C62" s="103" t="s">
        <v>42</v>
      </c>
      <c r="D62" s="102" t="s">
        <v>38</v>
      </c>
      <c r="E62" s="102" t="s">
        <v>12</v>
      </c>
      <c r="F62" s="102" t="s">
        <v>18</v>
      </c>
      <c r="G62" s="102" t="s">
        <v>50</v>
      </c>
      <c r="H62" s="102" t="s">
        <v>51</v>
      </c>
      <c r="I62" s="102" t="s">
        <v>53</v>
      </c>
      <c r="J62" s="102" t="s">
        <v>54</v>
      </c>
      <c r="K62" s="103" t="s">
        <v>58</v>
      </c>
      <c r="L62" s="102" t="s">
        <v>59</v>
      </c>
      <c r="M62" s="103" t="s">
        <v>76</v>
      </c>
      <c r="N62" s="102" t="s">
        <v>63</v>
      </c>
      <c r="O62" s="103" t="s">
        <v>77</v>
      </c>
      <c r="P62" s="102" t="s">
        <v>607</v>
      </c>
      <c r="Q62" s="103" t="s">
        <v>568</v>
      </c>
      <c r="R62" s="102" t="s">
        <v>569</v>
      </c>
      <c r="S62" s="103" t="s">
        <v>691</v>
      </c>
      <c r="T62" s="102" t="s">
        <v>692</v>
      </c>
      <c r="U62" s="103" t="s">
        <v>703</v>
      </c>
      <c r="V62" s="102" t="s">
        <v>707</v>
      </c>
      <c r="W62" s="103" t="s">
        <v>797</v>
      </c>
      <c r="X62" s="102" t="s">
        <v>796</v>
      </c>
      <c r="Y62" s="103" t="s">
        <v>870</v>
      </c>
      <c r="Z62" s="102" t="s">
        <v>871</v>
      </c>
      <c r="AA62" s="104" t="s">
        <v>14</v>
      </c>
      <c r="AD62" s="69"/>
      <c r="AH62" s="68"/>
    </row>
    <row r="63" spans="1:41" s="74" customFormat="1" ht="409.5" x14ac:dyDescent="0.2">
      <c r="A63" s="141">
        <v>23</v>
      </c>
      <c r="B63" s="48">
        <v>26</v>
      </c>
      <c r="C63" s="50" t="s">
        <v>363</v>
      </c>
      <c r="D63" s="105" t="s">
        <v>39</v>
      </c>
      <c r="E63" s="121" t="s">
        <v>364</v>
      </c>
      <c r="F63" s="121" t="s">
        <v>364</v>
      </c>
      <c r="G63" s="121" t="s">
        <v>365</v>
      </c>
      <c r="H63" s="108"/>
      <c r="I63" s="108" t="s">
        <v>366</v>
      </c>
      <c r="J63" s="108"/>
      <c r="K63" s="112" t="s">
        <v>367</v>
      </c>
      <c r="L63" s="108"/>
      <c r="M63" s="112" t="s">
        <v>368</v>
      </c>
      <c r="N63" s="108"/>
      <c r="O63" s="112" t="s">
        <v>559</v>
      </c>
      <c r="P63" s="108"/>
      <c r="Q63" s="142" t="s">
        <v>605</v>
      </c>
      <c r="R63" s="108"/>
      <c r="S63" s="142" t="s">
        <v>671</v>
      </c>
      <c r="T63" s="41" t="s">
        <v>632</v>
      </c>
      <c r="U63" s="142" t="s">
        <v>747</v>
      </c>
      <c r="V63" s="41" t="s">
        <v>632</v>
      </c>
      <c r="W63" s="142" t="s">
        <v>834</v>
      </c>
      <c r="X63" s="41" t="s">
        <v>632</v>
      </c>
      <c r="Y63" s="142" t="s">
        <v>910</v>
      </c>
      <c r="Z63" s="41" t="s">
        <v>632</v>
      </c>
      <c r="AA63" s="44" t="s">
        <v>369</v>
      </c>
      <c r="AB63" s="76">
        <v>493</v>
      </c>
      <c r="AC63" s="75" t="s">
        <v>834</v>
      </c>
      <c r="AD63" s="69">
        <f t="shared" ref="AD63:AD64" si="13">ROUND(AB63*1.037,0)</f>
        <v>511</v>
      </c>
      <c r="AE63" s="76"/>
      <c r="AF63" s="93">
        <v>396</v>
      </c>
      <c r="AG63" s="67">
        <f>ROUND(AF63*1.037,0)</f>
        <v>411</v>
      </c>
      <c r="AH63" s="67">
        <v>248</v>
      </c>
      <c r="AI63" s="76">
        <f>ROUND(AH63*1.037,0)</f>
        <v>257</v>
      </c>
      <c r="AJ63" s="76"/>
      <c r="AK63" s="76"/>
      <c r="AL63" s="76"/>
      <c r="AM63" s="76"/>
      <c r="AN63" s="76"/>
      <c r="AO63" s="76"/>
    </row>
    <row r="64" spans="1:41" s="74" customFormat="1" ht="36" x14ac:dyDescent="0.2">
      <c r="A64" s="141">
        <v>24</v>
      </c>
      <c r="B64" s="48">
        <v>27</v>
      </c>
      <c r="C64" s="51" t="s">
        <v>370</v>
      </c>
      <c r="D64" s="48" t="s">
        <v>43</v>
      </c>
      <c r="E64" s="121" t="s">
        <v>371</v>
      </c>
      <c r="F64" s="121" t="s">
        <v>371</v>
      </c>
      <c r="G64" s="121" t="s">
        <v>372</v>
      </c>
      <c r="H64" s="108"/>
      <c r="I64" s="108" t="s">
        <v>373</v>
      </c>
      <c r="J64" s="108"/>
      <c r="K64" s="112" t="s">
        <v>374</v>
      </c>
      <c r="L64" s="108"/>
      <c r="M64" s="108" t="s">
        <v>375</v>
      </c>
      <c r="N64" s="108"/>
      <c r="O64" s="108" t="s">
        <v>376</v>
      </c>
      <c r="P64" s="108"/>
      <c r="Q64" s="109" t="s">
        <v>606</v>
      </c>
      <c r="R64" s="108"/>
      <c r="S64" s="109" t="s">
        <v>672</v>
      </c>
      <c r="T64" s="41" t="s">
        <v>632</v>
      </c>
      <c r="U64" s="109" t="s">
        <v>748</v>
      </c>
      <c r="V64" s="41" t="s">
        <v>632</v>
      </c>
      <c r="W64" s="109" t="s">
        <v>835</v>
      </c>
      <c r="X64" s="41" t="s">
        <v>632</v>
      </c>
      <c r="Y64" s="109" t="s">
        <v>909</v>
      </c>
      <c r="Z64" s="41" t="s">
        <v>632</v>
      </c>
      <c r="AA64" s="44" t="s">
        <v>303</v>
      </c>
      <c r="AB64" s="76">
        <v>1482</v>
      </c>
      <c r="AC64" s="75" t="s">
        <v>835</v>
      </c>
      <c r="AD64" s="69">
        <f t="shared" si="13"/>
        <v>1537</v>
      </c>
      <c r="AE64" s="76"/>
      <c r="AF64" s="68"/>
      <c r="AG64" s="67"/>
      <c r="AH64" s="67"/>
      <c r="AI64" s="76"/>
      <c r="AJ64" s="76"/>
      <c r="AK64" s="76"/>
      <c r="AL64" s="76"/>
      <c r="AM64" s="76"/>
      <c r="AN64" s="76"/>
      <c r="AO64" s="76"/>
    </row>
    <row r="65" spans="1:41" s="74" customFormat="1" ht="90" x14ac:dyDescent="0.2">
      <c r="A65" s="141">
        <v>25</v>
      </c>
      <c r="B65" s="48">
        <v>28</v>
      </c>
      <c r="C65" s="52" t="s">
        <v>377</v>
      </c>
      <c r="D65" s="108" t="s">
        <v>378</v>
      </c>
      <c r="E65" s="125" t="s">
        <v>379</v>
      </c>
      <c r="F65" s="125" t="s">
        <v>379</v>
      </c>
      <c r="G65" s="125" t="s">
        <v>379</v>
      </c>
      <c r="H65" s="125"/>
      <c r="I65" s="125" t="s">
        <v>379</v>
      </c>
      <c r="J65" s="125"/>
      <c r="K65" s="143" t="s">
        <v>379</v>
      </c>
      <c r="L65" s="125"/>
      <c r="M65" s="143" t="s">
        <v>379</v>
      </c>
      <c r="N65" s="125"/>
      <c r="O65" s="143" t="s">
        <v>379</v>
      </c>
      <c r="P65" s="125"/>
      <c r="Q65" s="143" t="s">
        <v>379</v>
      </c>
      <c r="R65" s="125"/>
      <c r="S65" s="143" t="s">
        <v>379</v>
      </c>
      <c r="T65" s="41" t="s">
        <v>632</v>
      </c>
      <c r="U65" s="143" t="s">
        <v>379</v>
      </c>
      <c r="V65" s="41" t="s">
        <v>632</v>
      </c>
      <c r="W65" s="143" t="s">
        <v>379</v>
      </c>
      <c r="X65" s="41" t="s">
        <v>632</v>
      </c>
      <c r="Y65" s="143" t="s">
        <v>379</v>
      </c>
      <c r="Z65" s="41" t="s">
        <v>632</v>
      </c>
      <c r="AA65" s="44" t="s">
        <v>369</v>
      </c>
      <c r="AB65" s="76"/>
      <c r="AC65" s="75"/>
      <c r="AD65" s="67"/>
      <c r="AE65" s="76"/>
      <c r="AF65" s="68"/>
      <c r="AG65" s="67"/>
      <c r="AH65" s="67"/>
      <c r="AI65" s="76"/>
      <c r="AJ65" s="76"/>
      <c r="AK65" s="76"/>
      <c r="AL65" s="76"/>
      <c r="AM65" s="76"/>
      <c r="AN65" s="76"/>
      <c r="AO65" s="76"/>
    </row>
    <row r="66" spans="1:41" s="74" customFormat="1" ht="90" x14ac:dyDescent="0.2">
      <c r="A66" s="141">
        <v>26</v>
      </c>
      <c r="B66" s="48">
        <v>29</v>
      </c>
      <c r="C66" s="53" t="s">
        <v>380</v>
      </c>
      <c r="D66" s="48" t="s">
        <v>41</v>
      </c>
      <c r="E66" s="144" t="s">
        <v>381</v>
      </c>
      <c r="F66" s="144" t="s">
        <v>381</v>
      </c>
      <c r="G66" s="144" t="s">
        <v>381</v>
      </c>
      <c r="H66" s="144"/>
      <c r="I66" s="144" t="s">
        <v>382</v>
      </c>
      <c r="J66" s="144"/>
      <c r="K66" s="145" t="s">
        <v>382</v>
      </c>
      <c r="L66" s="144"/>
      <c r="M66" s="145" t="s">
        <v>382</v>
      </c>
      <c r="N66" s="144"/>
      <c r="O66" s="145" t="s">
        <v>382</v>
      </c>
      <c r="P66" s="144"/>
      <c r="Q66" s="145" t="s">
        <v>382</v>
      </c>
      <c r="R66" s="144"/>
      <c r="S66" s="145" t="s">
        <v>382</v>
      </c>
      <c r="T66" s="41" t="s">
        <v>632</v>
      </c>
      <c r="U66" s="145" t="s">
        <v>760</v>
      </c>
      <c r="V66" s="41" t="s">
        <v>632</v>
      </c>
      <c r="W66" s="145" t="s">
        <v>760</v>
      </c>
      <c r="X66" s="41" t="s">
        <v>632</v>
      </c>
      <c r="Y66" s="145" t="s">
        <v>760</v>
      </c>
      <c r="Z66" s="41" t="s">
        <v>632</v>
      </c>
      <c r="AA66" s="44" t="s">
        <v>369</v>
      </c>
      <c r="AB66" s="76"/>
      <c r="AC66" s="75"/>
      <c r="AD66" s="67"/>
      <c r="AE66" s="76"/>
      <c r="AF66" s="68"/>
      <c r="AG66" s="67"/>
      <c r="AH66" s="67"/>
      <c r="AI66" s="76"/>
      <c r="AJ66" s="76"/>
      <c r="AK66" s="76"/>
      <c r="AL66" s="76"/>
      <c r="AM66" s="76"/>
      <c r="AN66" s="76"/>
      <c r="AO66" s="76"/>
    </row>
    <row r="67" spans="1:41" s="74" customFormat="1" ht="99.75" customHeight="1" x14ac:dyDescent="0.2">
      <c r="A67" s="141">
        <v>27</v>
      </c>
      <c r="B67" s="48">
        <v>30</v>
      </c>
      <c r="C67" s="53" t="s">
        <v>383</v>
      </c>
      <c r="D67" s="126" t="s">
        <v>837</v>
      </c>
      <c r="E67" s="144"/>
      <c r="F67" s="144"/>
      <c r="G67" s="144"/>
      <c r="H67" s="144"/>
      <c r="I67" s="144" t="s">
        <v>384</v>
      </c>
      <c r="J67" s="144"/>
      <c r="K67" s="145" t="s">
        <v>384</v>
      </c>
      <c r="L67" s="144"/>
      <c r="M67" s="145" t="s">
        <v>385</v>
      </c>
      <c r="N67" s="144"/>
      <c r="O67" s="145" t="s">
        <v>385</v>
      </c>
      <c r="P67" s="144"/>
      <c r="Q67" s="145" t="s">
        <v>385</v>
      </c>
      <c r="R67" s="144"/>
      <c r="S67" s="145" t="s">
        <v>385</v>
      </c>
      <c r="T67" s="41" t="s">
        <v>632</v>
      </c>
      <c r="U67" s="145" t="s">
        <v>385</v>
      </c>
      <c r="V67" s="41" t="s">
        <v>632</v>
      </c>
      <c r="W67" s="145" t="s">
        <v>938</v>
      </c>
      <c r="X67" s="41" t="s">
        <v>632</v>
      </c>
      <c r="Y67" s="145" t="s">
        <v>939</v>
      </c>
      <c r="Z67" s="41" t="s">
        <v>632</v>
      </c>
      <c r="AA67" s="44" t="s">
        <v>836</v>
      </c>
      <c r="AB67" s="76"/>
      <c r="AC67" s="75"/>
      <c r="AD67" s="67"/>
      <c r="AE67" s="76"/>
      <c r="AF67" s="68"/>
      <c r="AG67" s="67"/>
      <c r="AH67" s="67"/>
      <c r="AI67" s="76"/>
      <c r="AJ67" s="76"/>
      <c r="AK67" s="76"/>
      <c r="AL67" s="76"/>
      <c r="AM67" s="76"/>
      <c r="AN67" s="76"/>
      <c r="AO67" s="76"/>
    </row>
    <row r="68" spans="1:41" s="74" customFormat="1" ht="54" x14ac:dyDescent="0.2">
      <c r="A68" s="141"/>
      <c r="B68" s="48">
        <v>31</v>
      </c>
      <c r="C68" s="53" t="s">
        <v>386</v>
      </c>
      <c r="D68" s="48" t="s">
        <v>41</v>
      </c>
      <c r="E68" s="144"/>
      <c r="F68" s="144"/>
      <c r="G68" s="144"/>
      <c r="H68" s="144"/>
      <c r="I68" s="144"/>
      <c r="J68" s="144"/>
      <c r="K68" s="145"/>
      <c r="L68" s="144"/>
      <c r="M68" s="145" t="s">
        <v>387</v>
      </c>
      <c r="N68" s="144"/>
      <c r="O68" s="145" t="s">
        <v>387</v>
      </c>
      <c r="P68" s="144"/>
      <c r="Q68" s="145" t="s">
        <v>387</v>
      </c>
      <c r="R68" s="144"/>
      <c r="S68" s="145" t="s">
        <v>387</v>
      </c>
      <c r="T68" s="41" t="s">
        <v>632</v>
      </c>
      <c r="U68" s="145" t="s">
        <v>387</v>
      </c>
      <c r="V68" s="41" t="s">
        <v>632</v>
      </c>
      <c r="W68" s="145" t="s">
        <v>387</v>
      </c>
      <c r="X68" s="41" t="s">
        <v>632</v>
      </c>
      <c r="Y68" s="145" t="s">
        <v>387</v>
      </c>
      <c r="Z68" s="41" t="s">
        <v>632</v>
      </c>
      <c r="AA68" s="44" t="s">
        <v>388</v>
      </c>
      <c r="AB68" s="76"/>
      <c r="AC68" s="75"/>
      <c r="AD68" s="67"/>
      <c r="AE68" s="76"/>
      <c r="AF68" s="68"/>
      <c r="AG68" s="67"/>
      <c r="AH68" s="67"/>
      <c r="AI68" s="76"/>
      <c r="AJ68" s="76"/>
      <c r="AK68" s="76"/>
      <c r="AL68" s="76"/>
      <c r="AM68" s="76"/>
      <c r="AN68" s="76"/>
      <c r="AO68" s="76"/>
    </row>
    <row r="69" spans="1:41" s="74" customFormat="1" ht="54" x14ac:dyDescent="0.2">
      <c r="A69" s="141"/>
      <c r="B69" s="48">
        <v>32</v>
      </c>
      <c r="C69" s="53" t="s">
        <v>389</v>
      </c>
      <c r="D69" s="48" t="s">
        <v>41</v>
      </c>
      <c r="E69" s="144"/>
      <c r="F69" s="144"/>
      <c r="G69" s="144"/>
      <c r="H69" s="144"/>
      <c r="I69" s="144"/>
      <c r="J69" s="144"/>
      <c r="K69" s="145"/>
      <c r="L69" s="144"/>
      <c r="M69" s="145" t="s">
        <v>156</v>
      </c>
      <c r="N69" s="144"/>
      <c r="O69" s="145" t="s">
        <v>156</v>
      </c>
      <c r="P69" s="44"/>
      <c r="Q69" s="145" t="s">
        <v>156</v>
      </c>
      <c r="R69" s="44"/>
      <c r="S69" s="145" t="s">
        <v>156</v>
      </c>
      <c r="T69" s="41" t="s">
        <v>632</v>
      </c>
      <c r="U69" s="145" t="s">
        <v>156</v>
      </c>
      <c r="V69" s="41" t="s">
        <v>632</v>
      </c>
      <c r="W69" s="145" t="s">
        <v>156</v>
      </c>
      <c r="X69" s="41" t="s">
        <v>632</v>
      </c>
      <c r="Y69" s="145" t="s">
        <v>156</v>
      </c>
      <c r="Z69" s="41" t="s">
        <v>632</v>
      </c>
      <c r="AA69" s="44" t="s">
        <v>390</v>
      </c>
      <c r="AB69" s="76"/>
      <c r="AC69" s="75"/>
      <c r="AD69" s="67"/>
      <c r="AE69" s="76"/>
      <c r="AF69" s="68"/>
      <c r="AG69" s="67"/>
      <c r="AH69" s="67"/>
      <c r="AI69" s="76"/>
      <c r="AJ69" s="76"/>
      <c r="AK69" s="76"/>
      <c r="AL69" s="76"/>
      <c r="AM69" s="76"/>
      <c r="AN69" s="76"/>
      <c r="AO69" s="76"/>
    </row>
    <row r="70" spans="1:41" s="74" customFormat="1" ht="90" x14ac:dyDescent="0.2">
      <c r="A70" s="141"/>
      <c r="B70" s="48">
        <v>33</v>
      </c>
      <c r="C70" s="53" t="s">
        <v>391</v>
      </c>
      <c r="D70" s="48" t="s">
        <v>41</v>
      </c>
      <c r="E70" s="144"/>
      <c r="F70" s="144"/>
      <c r="G70" s="144"/>
      <c r="H70" s="144"/>
      <c r="I70" s="144"/>
      <c r="J70" s="144"/>
      <c r="K70" s="145"/>
      <c r="L70" s="144"/>
      <c r="M70" s="145" t="s">
        <v>295</v>
      </c>
      <c r="N70" s="144"/>
      <c r="O70" s="145" t="s">
        <v>295</v>
      </c>
      <c r="P70" s="44"/>
      <c r="Q70" s="145" t="s">
        <v>295</v>
      </c>
      <c r="R70" s="44"/>
      <c r="S70" s="145" t="s">
        <v>295</v>
      </c>
      <c r="T70" s="41" t="s">
        <v>632</v>
      </c>
      <c r="U70" s="145" t="s">
        <v>295</v>
      </c>
      <c r="V70" s="41" t="s">
        <v>632</v>
      </c>
      <c r="W70" s="145" t="s">
        <v>295</v>
      </c>
      <c r="X70" s="41" t="s">
        <v>632</v>
      </c>
      <c r="Y70" s="145" t="s">
        <v>295</v>
      </c>
      <c r="Z70" s="41" t="s">
        <v>632</v>
      </c>
      <c r="AA70" s="44" t="s">
        <v>392</v>
      </c>
      <c r="AB70" s="76"/>
      <c r="AC70" s="75"/>
      <c r="AD70" s="67"/>
      <c r="AE70" s="76"/>
      <c r="AF70" s="68"/>
      <c r="AG70" s="67"/>
      <c r="AH70" s="67"/>
      <c r="AI70" s="76"/>
      <c r="AJ70" s="76"/>
      <c r="AK70" s="76"/>
      <c r="AL70" s="76"/>
      <c r="AM70" s="76"/>
      <c r="AN70" s="76"/>
      <c r="AO70" s="76"/>
    </row>
    <row r="71" spans="1:41" s="74" customFormat="1" ht="54" x14ac:dyDescent="0.2">
      <c r="A71" s="141">
        <v>28</v>
      </c>
      <c r="B71" s="48">
        <v>34</v>
      </c>
      <c r="C71" s="53" t="s">
        <v>393</v>
      </c>
      <c r="D71" s="48" t="s">
        <v>41</v>
      </c>
      <c r="E71" s="144"/>
      <c r="F71" s="144"/>
      <c r="G71" s="144"/>
      <c r="H71" s="144"/>
      <c r="I71" s="144"/>
      <c r="J71" s="144"/>
      <c r="K71" s="145"/>
      <c r="L71" s="144"/>
      <c r="M71" s="145" t="s">
        <v>394</v>
      </c>
      <c r="N71" s="144"/>
      <c r="O71" s="145" t="s">
        <v>394</v>
      </c>
      <c r="P71" s="44"/>
      <c r="Q71" s="145" t="s">
        <v>394</v>
      </c>
      <c r="R71" s="44"/>
      <c r="S71" s="145" t="s">
        <v>394</v>
      </c>
      <c r="T71" s="41" t="s">
        <v>632</v>
      </c>
      <c r="U71" s="145" t="s">
        <v>394</v>
      </c>
      <c r="V71" s="41" t="s">
        <v>632</v>
      </c>
      <c r="W71" s="145" t="s">
        <v>394</v>
      </c>
      <c r="X71" s="41" t="s">
        <v>632</v>
      </c>
      <c r="Y71" s="145" t="s">
        <v>394</v>
      </c>
      <c r="Z71" s="41" t="s">
        <v>632</v>
      </c>
      <c r="AA71" s="44" t="s">
        <v>395</v>
      </c>
      <c r="AB71" s="76"/>
      <c r="AC71" s="75"/>
      <c r="AD71" s="67"/>
      <c r="AE71" s="76"/>
      <c r="AF71" s="68"/>
      <c r="AG71" s="67"/>
      <c r="AH71" s="67"/>
      <c r="AI71" s="76"/>
      <c r="AJ71" s="76"/>
      <c r="AK71" s="76"/>
      <c r="AL71" s="76"/>
      <c r="AM71" s="76"/>
      <c r="AN71" s="76"/>
      <c r="AO71" s="76"/>
    </row>
    <row r="72" spans="1:41" x14ac:dyDescent="0.3">
      <c r="A72" s="100"/>
      <c r="B72" s="178" t="s">
        <v>396</v>
      </c>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C72" s="75"/>
    </row>
    <row r="73" spans="1:41" ht="54" x14ac:dyDescent="0.3">
      <c r="A73" s="177">
        <v>29</v>
      </c>
      <c r="B73" s="102" t="s">
        <v>6</v>
      </c>
      <c r="C73" s="103" t="s">
        <v>229</v>
      </c>
      <c r="D73" s="102" t="s">
        <v>38</v>
      </c>
      <c r="E73" s="102" t="s">
        <v>44</v>
      </c>
      <c r="F73" s="102" t="s">
        <v>18</v>
      </c>
      <c r="G73" s="102" t="s">
        <v>50</v>
      </c>
      <c r="H73" s="102" t="s">
        <v>51</v>
      </c>
      <c r="I73" s="102" t="s">
        <v>53</v>
      </c>
      <c r="J73" s="102" t="s">
        <v>54</v>
      </c>
      <c r="K73" s="103" t="s">
        <v>58</v>
      </c>
      <c r="L73" s="102" t="s">
        <v>59</v>
      </c>
      <c r="M73" s="103" t="s">
        <v>76</v>
      </c>
      <c r="N73" s="102" t="s">
        <v>63</v>
      </c>
      <c r="O73" s="103" t="s">
        <v>77</v>
      </c>
      <c r="P73" s="102" t="s">
        <v>78</v>
      </c>
      <c r="Q73" s="103" t="s">
        <v>568</v>
      </c>
      <c r="R73" s="102" t="s">
        <v>569</v>
      </c>
      <c r="S73" s="103" t="s">
        <v>691</v>
      </c>
      <c r="T73" s="102" t="s">
        <v>692</v>
      </c>
      <c r="U73" s="103" t="s">
        <v>703</v>
      </c>
      <c r="V73" s="102" t="s">
        <v>707</v>
      </c>
      <c r="W73" s="103" t="s">
        <v>797</v>
      </c>
      <c r="X73" s="102" t="s">
        <v>796</v>
      </c>
      <c r="Y73" s="103" t="s">
        <v>870</v>
      </c>
      <c r="Z73" s="102" t="s">
        <v>871</v>
      </c>
      <c r="AA73" s="104" t="s">
        <v>14</v>
      </c>
      <c r="AC73" s="75"/>
    </row>
    <row r="74" spans="1:41" ht="36" x14ac:dyDescent="0.3">
      <c r="A74" s="177"/>
      <c r="B74" s="190">
        <v>35</v>
      </c>
      <c r="C74" s="197" t="s">
        <v>397</v>
      </c>
      <c r="D74" s="105" t="s">
        <v>40</v>
      </c>
      <c r="E74" s="146" t="s">
        <v>398</v>
      </c>
      <c r="F74" s="146" t="s">
        <v>398</v>
      </c>
      <c r="G74" s="146" t="s">
        <v>399</v>
      </c>
      <c r="H74" s="108"/>
      <c r="I74" s="108" t="s">
        <v>400</v>
      </c>
      <c r="J74" s="108"/>
      <c r="K74" s="112" t="s">
        <v>401</v>
      </c>
      <c r="L74" s="108"/>
      <c r="M74" s="108" t="s">
        <v>402</v>
      </c>
      <c r="N74" s="108"/>
      <c r="O74" s="108" t="s">
        <v>403</v>
      </c>
      <c r="P74" s="108"/>
      <c r="Q74" s="109" t="s">
        <v>608</v>
      </c>
      <c r="R74" s="108"/>
      <c r="S74" s="109" t="s">
        <v>673</v>
      </c>
      <c r="T74" s="41" t="s">
        <v>632</v>
      </c>
      <c r="U74" s="109" t="s">
        <v>749</v>
      </c>
      <c r="V74" s="41" t="s">
        <v>632</v>
      </c>
      <c r="W74" s="109" t="s">
        <v>838</v>
      </c>
      <c r="X74" s="41" t="s">
        <v>632</v>
      </c>
      <c r="Y74" s="109" t="s">
        <v>911</v>
      </c>
      <c r="Z74" s="41" t="s">
        <v>632</v>
      </c>
      <c r="AA74" s="44" t="s">
        <v>404</v>
      </c>
      <c r="AB74" s="67">
        <v>39858</v>
      </c>
      <c r="AC74" s="75" t="s">
        <v>838</v>
      </c>
      <c r="AD74" s="69">
        <f t="shared" ref="AD74:AD76" si="14">ROUND(AB74*1.037,0)</f>
        <v>41333</v>
      </c>
    </row>
    <row r="75" spans="1:41" s="74" customFormat="1" ht="36" x14ac:dyDescent="0.2">
      <c r="A75" s="177"/>
      <c r="B75" s="191"/>
      <c r="C75" s="197"/>
      <c r="D75" s="105" t="s">
        <v>40</v>
      </c>
      <c r="E75" s="111" t="s">
        <v>0</v>
      </c>
      <c r="F75" s="111" t="s">
        <v>0</v>
      </c>
      <c r="G75" s="111" t="s">
        <v>405</v>
      </c>
      <c r="H75" s="108"/>
      <c r="I75" s="108" t="s">
        <v>406</v>
      </c>
      <c r="J75" s="108"/>
      <c r="K75" s="112" t="s">
        <v>407</v>
      </c>
      <c r="L75" s="108"/>
      <c r="M75" s="108" t="s">
        <v>408</v>
      </c>
      <c r="N75" s="108"/>
      <c r="O75" s="108" t="s">
        <v>409</v>
      </c>
      <c r="P75" s="108"/>
      <c r="Q75" s="109" t="s">
        <v>609</v>
      </c>
      <c r="R75" s="108"/>
      <c r="S75" s="109" t="s">
        <v>674</v>
      </c>
      <c r="T75" s="41" t="s">
        <v>632</v>
      </c>
      <c r="U75" s="109" t="s">
        <v>750</v>
      </c>
      <c r="V75" s="41" t="s">
        <v>632</v>
      </c>
      <c r="W75" s="109" t="s">
        <v>839</v>
      </c>
      <c r="X75" s="41" t="s">
        <v>632</v>
      </c>
      <c r="Y75" s="109" t="s">
        <v>912</v>
      </c>
      <c r="Z75" s="41" t="s">
        <v>632</v>
      </c>
      <c r="AA75" s="44" t="s">
        <v>410</v>
      </c>
      <c r="AB75" s="76">
        <v>79715</v>
      </c>
      <c r="AC75" s="75" t="s">
        <v>839</v>
      </c>
      <c r="AD75" s="69">
        <f t="shared" si="14"/>
        <v>82664</v>
      </c>
      <c r="AE75" s="76"/>
      <c r="AF75" s="68"/>
      <c r="AG75" s="67"/>
      <c r="AH75" s="67"/>
      <c r="AI75" s="76"/>
      <c r="AJ75" s="76"/>
      <c r="AK75" s="76"/>
      <c r="AL75" s="76"/>
      <c r="AM75" s="76"/>
      <c r="AN75" s="76"/>
      <c r="AO75" s="76"/>
    </row>
    <row r="76" spans="1:41" s="74" customFormat="1" ht="40.5" x14ac:dyDescent="0.2">
      <c r="A76" s="141"/>
      <c r="B76" s="192"/>
      <c r="C76" s="197"/>
      <c r="D76" s="105" t="s">
        <v>40</v>
      </c>
      <c r="E76" s="111" t="s">
        <v>153</v>
      </c>
      <c r="F76" s="111" t="s">
        <v>153</v>
      </c>
      <c r="G76" s="111" t="s">
        <v>411</v>
      </c>
      <c r="H76" s="108"/>
      <c r="I76" s="108" t="s">
        <v>412</v>
      </c>
      <c r="J76" s="108"/>
      <c r="K76" s="112" t="s">
        <v>413</v>
      </c>
      <c r="L76" s="108"/>
      <c r="M76" s="108" t="s">
        <v>414</v>
      </c>
      <c r="N76" s="108"/>
      <c r="O76" s="108" t="s">
        <v>415</v>
      </c>
      <c r="P76" s="108"/>
      <c r="Q76" s="109" t="s">
        <v>610</v>
      </c>
      <c r="R76" s="108"/>
      <c r="S76" s="109" t="s">
        <v>675</v>
      </c>
      <c r="T76" s="41" t="s">
        <v>632</v>
      </c>
      <c r="U76" s="109" t="s">
        <v>751</v>
      </c>
      <c r="V76" s="41" t="s">
        <v>632</v>
      </c>
      <c r="W76" s="109" t="s">
        <v>840</v>
      </c>
      <c r="X76" s="41" t="s">
        <v>632</v>
      </c>
      <c r="Y76" s="109" t="s">
        <v>913</v>
      </c>
      <c r="Z76" s="41" t="s">
        <v>632</v>
      </c>
      <c r="AA76" s="44" t="s">
        <v>416</v>
      </c>
      <c r="AB76" s="76">
        <v>159430</v>
      </c>
      <c r="AC76" s="75" t="s">
        <v>840</v>
      </c>
      <c r="AD76" s="69">
        <f t="shared" si="14"/>
        <v>165329</v>
      </c>
      <c r="AE76" s="76"/>
      <c r="AF76" s="68"/>
      <c r="AG76" s="67"/>
      <c r="AH76" s="67"/>
      <c r="AI76" s="76"/>
      <c r="AJ76" s="76"/>
      <c r="AK76" s="76"/>
      <c r="AL76" s="76"/>
      <c r="AM76" s="76"/>
      <c r="AN76" s="76"/>
      <c r="AO76" s="76"/>
    </row>
    <row r="77" spans="1:41" ht="43.5" customHeight="1" x14ac:dyDescent="0.3">
      <c r="A77" s="100"/>
      <c r="B77" s="178" t="s">
        <v>417</v>
      </c>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C77" s="75"/>
    </row>
    <row r="78" spans="1:41" ht="54" x14ac:dyDescent="0.3">
      <c r="A78" s="177">
        <v>30</v>
      </c>
      <c r="B78" s="102" t="s">
        <v>6</v>
      </c>
      <c r="C78" s="103" t="s">
        <v>42</v>
      </c>
      <c r="D78" s="102" t="s">
        <v>38</v>
      </c>
      <c r="E78" s="102" t="s">
        <v>12</v>
      </c>
      <c r="F78" s="102" t="s">
        <v>18</v>
      </c>
      <c r="G78" s="102" t="s">
        <v>50</v>
      </c>
      <c r="H78" s="102" t="s">
        <v>51</v>
      </c>
      <c r="I78" s="102" t="s">
        <v>53</v>
      </c>
      <c r="J78" s="102" t="s">
        <v>54</v>
      </c>
      <c r="K78" s="103" t="s">
        <v>58</v>
      </c>
      <c r="L78" s="102" t="s">
        <v>59</v>
      </c>
      <c r="M78" s="103" t="s">
        <v>76</v>
      </c>
      <c r="N78" s="102" t="s">
        <v>63</v>
      </c>
      <c r="O78" s="103" t="s">
        <v>77</v>
      </c>
      <c r="P78" s="102" t="s">
        <v>78</v>
      </c>
      <c r="Q78" s="103" t="s">
        <v>568</v>
      </c>
      <c r="R78" s="102" t="s">
        <v>569</v>
      </c>
      <c r="S78" s="103" t="s">
        <v>634</v>
      </c>
      <c r="T78" s="102" t="s">
        <v>693</v>
      </c>
      <c r="U78" s="103" t="s">
        <v>708</v>
      </c>
      <c r="V78" s="102" t="s">
        <v>709</v>
      </c>
      <c r="W78" s="103" t="s">
        <v>842</v>
      </c>
      <c r="X78" s="102" t="s">
        <v>852</v>
      </c>
      <c r="Y78" s="103" t="s">
        <v>870</v>
      </c>
      <c r="Z78" s="102" t="s">
        <v>871</v>
      </c>
      <c r="AA78" s="104" t="s">
        <v>14</v>
      </c>
      <c r="AC78" s="75"/>
    </row>
    <row r="79" spans="1:41" ht="36" x14ac:dyDescent="0.3">
      <c r="A79" s="177"/>
      <c r="B79" s="126">
        <v>36</v>
      </c>
      <c r="C79" s="42" t="s">
        <v>418</v>
      </c>
      <c r="D79" s="105" t="s">
        <v>40</v>
      </c>
      <c r="E79" s="54" t="s">
        <v>5</v>
      </c>
      <c r="F79" s="54" t="s">
        <v>5</v>
      </c>
      <c r="G79" s="54" t="s">
        <v>45</v>
      </c>
      <c r="H79" s="108"/>
      <c r="I79" s="54" t="s">
        <v>45</v>
      </c>
      <c r="J79" s="108"/>
      <c r="K79" s="55" t="s">
        <v>45</v>
      </c>
      <c r="L79" s="108"/>
      <c r="M79" s="55" t="s">
        <v>45</v>
      </c>
      <c r="N79" s="108"/>
      <c r="O79" s="55" t="s">
        <v>45</v>
      </c>
      <c r="P79" s="108"/>
      <c r="Q79" s="55" t="s">
        <v>45</v>
      </c>
      <c r="R79" s="108"/>
      <c r="S79" s="55" t="s">
        <v>45</v>
      </c>
      <c r="T79" s="41" t="s">
        <v>632</v>
      </c>
      <c r="U79" s="55" t="s">
        <v>45</v>
      </c>
      <c r="V79" s="41" t="s">
        <v>632</v>
      </c>
      <c r="W79" s="55" t="s">
        <v>45</v>
      </c>
      <c r="X79" s="41" t="s">
        <v>632</v>
      </c>
      <c r="Y79" s="55" t="s">
        <v>45</v>
      </c>
      <c r="Z79" s="41" t="s">
        <v>632</v>
      </c>
      <c r="AA79" s="56" t="s">
        <v>10</v>
      </c>
      <c r="AC79" s="75"/>
    </row>
    <row r="80" spans="1:41" x14ac:dyDescent="0.3">
      <c r="A80" s="100"/>
      <c r="B80" s="126">
        <v>37</v>
      </c>
      <c r="C80" s="42" t="s">
        <v>418</v>
      </c>
      <c r="D80" s="105" t="s">
        <v>40</v>
      </c>
      <c r="E80" s="54" t="s">
        <v>7</v>
      </c>
      <c r="F80" s="54" t="s">
        <v>7</v>
      </c>
      <c r="G80" s="54" t="s">
        <v>46</v>
      </c>
      <c r="H80" s="108"/>
      <c r="I80" s="54" t="s">
        <v>46</v>
      </c>
      <c r="J80" s="108"/>
      <c r="K80" s="55" t="s">
        <v>46</v>
      </c>
      <c r="L80" s="108"/>
      <c r="M80" s="55" t="s">
        <v>46</v>
      </c>
      <c r="N80" s="108"/>
      <c r="O80" s="55" t="s">
        <v>46</v>
      </c>
      <c r="P80" s="108"/>
      <c r="Q80" s="55" t="s">
        <v>46</v>
      </c>
      <c r="R80" s="108"/>
      <c r="S80" s="55" t="s">
        <v>46</v>
      </c>
      <c r="T80" s="41" t="s">
        <v>632</v>
      </c>
      <c r="U80" s="55" t="s">
        <v>46</v>
      </c>
      <c r="V80" s="41" t="s">
        <v>632</v>
      </c>
      <c r="W80" s="55" t="s">
        <v>46</v>
      </c>
      <c r="X80" s="41" t="s">
        <v>632</v>
      </c>
      <c r="Y80" s="55" t="s">
        <v>46</v>
      </c>
      <c r="Z80" s="41" t="s">
        <v>632</v>
      </c>
      <c r="AA80" s="147" t="s">
        <v>783</v>
      </c>
      <c r="AC80" s="75"/>
    </row>
    <row r="81" spans="1:41" x14ac:dyDescent="0.3">
      <c r="A81" s="100"/>
      <c r="B81" s="178" t="s">
        <v>626</v>
      </c>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row>
    <row r="82" spans="1:41" ht="54" x14ac:dyDescent="0.3">
      <c r="A82" s="100">
        <v>31</v>
      </c>
      <c r="B82" s="102" t="s">
        <v>6</v>
      </c>
      <c r="C82" s="103" t="s">
        <v>42</v>
      </c>
      <c r="D82" s="102" t="s">
        <v>38</v>
      </c>
      <c r="E82" s="102" t="s">
        <v>12</v>
      </c>
      <c r="F82" s="102" t="s">
        <v>18</v>
      </c>
      <c r="G82" s="102" t="s">
        <v>50</v>
      </c>
      <c r="H82" s="102" t="s">
        <v>51</v>
      </c>
      <c r="I82" s="102" t="s">
        <v>53</v>
      </c>
      <c r="J82" s="102" t="s">
        <v>54</v>
      </c>
      <c r="K82" s="103" t="s">
        <v>58</v>
      </c>
      <c r="L82" s="102" t="s">
        <v>59</v>
      </c>
      <c r="M82" s="103" t="s">
        <v>76</v>
      </c>
      <c r="N82" s="102" t="s">
        <v>63</v>
      </c>
      <c r="O82" s="103" t="s">
        <v>77</v>
      </c>
      <c r="P82" s="102" t="s">
        <v>78</v>
      </c>
      <c r="Q82" s="103" t="s">
        <v>568</v>
      </c>
      <c r="R82" s="102" t="s">
        <v>569</v>
      </c>
      <c r="S82" s="103" t="s">
        <v>694</v>
      </c>
      <c r="T82" s="102" t="s">
        <v>693</v>
      </c>
      <c r="U82" s="103" t="s">
        <v>703</v>
      </c>
      <c r="V82" s="102" t="s">
        <v>707</v>
      </c>
      <c r="W82" s="103" t="s">
        <v>842</v>
      </c>
      <c r="X82" s="102" t="s">
        <v>852</v>
      </c>
      <c r="Y82" s="103" t="s">
        <v>870</v>
      </c>
      <c r="Z82" s="102" t="s">
        <v>871</v>
      </c>
      <c r="AA82" s="104" t="s">
        <v>14</v>
      </c>
    </row>
    <row r="83" spans="1:41" s="63" customFormat="1" ht="252" x14ac:dyDescent="0.3">
      <c r="A83" s="101"/>
      <c r="B83" s="48">
        <v>38</v>
      </c>
      <c r="C83" s="42" t="s">
        <v>419</v>
      </c>
      <c r="D83" s="48" t="s">
        <v>41</v>
      </c>
      <c r="E83" s="126" t="s">
        <v>420</v>
      </c>
      <c r="F83" s="126" t="s">
        <v>420</v>
      </c>
      <c r="G83" s="126" t="s">
        <v>420</v>
      </c>
      <c r="H83" s="126"/>
      <c r="I83" s="126" t="s">
        <v>420</v>
      </c>
      <c r="J83" s="126"/>
      <c r="K83" s="41" t="s">
        <v>420</v>
      </c>
      <c r="L83" s="126"/>
      <c r="M83" s="41" t="s">
        <v>420</v>
      </c>
      <c r="N83" s="126"/>
      <c r="O83" s="41" t="s">
        <v>420</v>
      </c>
      <c r="P83" s="126"/>
      <c r="Q83" s="41" t="s">
        <v>628</v>
      </c>
      <c r="R83" s="126"/>
      <c r="S83" s="41" t="s">
        <v>628</v>
      </c>
      <c r="T83" s="126"/>
      <c r="U83" s="41" t="s">
        <v>628</v>
      </c>
      <c r="V83" s="41" t="s">
        <v>632</v>
      </c>
      <c r="W83" s="41" t="s">
        <v>628</v>
      </c>
      <c r="X83" s="41" t="s">
        <v>632</v>
      </c>
      <c r="Y83" s="41" t="s">
        <v>628</v>
      </c>
      <c r="Z83" s="41" t="s">
        <v>632</v>
      </c>
      <c r="AA83" s="44" t="s">
        <v>627</v>
      </c>
      <c r="AB83" s="64"/>
      <c r="AC83" s="77"/>
      <c r="AD83" s="67"/>
      <c r="AE83" s="64"/>
      <c r="AF83" s="68"/>
      <c r="AG83" s="67"/>
      <c r="AH83" s="67"/>
      <c r="AI83" s="64"/>
      <c r="AJ83" s="64"/>
      <c r="AK83" s="64"/>
      <c r="AL83" s="64"/>
      <c r="AM83" s="64"/>
      <c r="AN83" s="64"/>
      <c r="AO83" s="64"/>
    </row>
    <row r="84" spans="1:41" x14ac:dyDescent="0.3">
      <c r="A84" s="100"/>
      <c r="B84" s="178" t="s">
        <v>421</v>
      </c>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row>
    <row r="85" spans="1:41" ht="54" x14ac:dyDescent="0.3">
      <c r="A85" s="100">
        <v>32</v>
      </c>
      <c r="B85" s="102" t="s">
        <v>6</v>
      </c>
      <c r="C85" s="103" t="s">
        <v>42</v>
      </c>
      <c r="D85" s="102" t="s">
        <v>38</v>
      </c>
      <c r="E85" s="102" t="s">
        <v>12</v>
      </c>
      <c r="F85" s="102" t="s">
        <v>18</v>
      </c>
      <c r="G85" s="102" t="s">
        <v>50</v>
      </c>
      <c r="H85" s="102" t="s">
        <v>51</v>
      </c>
      <c r="I85" s="102" t="s">
        <v>53</v>
      </c>
      <c r="J85" s="102" t="s">
        <v>54</v>
      </c>
      <c r="K85" s="103" t="s">
        <v>58</v>
      </c>
      <c r="L85" s="102" t="s">
        <v>59</v>
      </c>
      <c r="M85" s="103" t="s">
        <v>76</v>
      </c>
      <c r="N85" s="102" t="s">
        <v>63</v>
      </c>
      <c r="O85" s="103" t="s">
        <v>77</v>
      </c>
      <c r="P85" s="102" t="s">
        <v>78</v>
      </c>
      <c r="Q85" s="103" t="s">
        <v>568</v>
      </c>
      <c r="R85" s="102" t="s">
        <v>569</v>
      </c>
      <c r="S85" s="103" t="s">
        <v>691</v>
      </c>
      <c r="T85" s="102" t="s">
        <v>692</v>
      </c>
      <c r="U85" s="103" t="s">
        <v>703</v>
      </c>
      <c r="V85" s="102" t="s">
        <v>707</v>
      </c>
      <c r="W85" s="103" t="s">
        <v>797</v>
      </c>
      <c r="X85" s="102" t="s">
        <v>796</v>
      </c>
      <c r="Y85" s="103" t="s">
        <v>870</v>
      </c>
      <c r="Z85" s="102" t="s">
        <v>871</v>
      </c>
      <c r="AA85" s="104" t="s">
        <v>14</v>
      </c>
    </row>
    <row r="86" spans="1:41" ht="90" x14ac:dyDescent="0.3">
      <c r="A86" s="100">
        <v>33</v>
      </c>
      <c r="B86" s="48">
        <v>39</v>
      </c>
      <c r="C86" s="46" t="s">
        <v>422</v>
      </c>
      <c r="D86" s="48" t="s">
        <v>39</v>
      </c>
      <c r="E86" s="126" t="s">
        <v>262</v>
      </c>
      <c r="F86" s="126" t="s">
        <v>263</v>
      </c>
      <c r="G86" s="126" t="s">
        <v>264</v>
      </c>
      <c r="H86" s="108"/>
      <c r="I86" s="108" t="s">
        <v>265</v>
      </c>
      <c r="J86" s="108"/>
      <c r="K86" s="112" t="s">
        <v>266</v>
      </c>
      <c r="L86" s="108"/>
      <c r="M86" s="112" t="s">
        <v>267</v>
      </c>
      <c r="N86" s="108"/>
      <c r="O86" s="112" t="s">
        <v>268</v>
      </c>
      <c r="P86" s="108"/>
      <c r="Q86" s="142" t="s">
        <v>595</v>
      </c>
      <c r="R86" s="108"/>
      <c r="S86" s="140" t="s">
        <v>661</v>
      </c>
      <c r="T86" s="108"/>
      <c r="U86" s="140" t="s">
        <v>730</v>
      </c>
      <c r="V86" s="41" t="s">
        <v>632</v>
      </c>
      <c r="W86" s="140" t="s">
        <v>824</v>
      </c>
      <c r="X86" s="41" t="s">
        <v>632</v>
      </c>
      <c r="Y86" s="140" t="s">
        <v>899</v>
      </c>
      <c r="Z86" s="41" t="s">
        <v>632</v>
      </c>
      <c r="AA86" s="44" t="s">
        <v>423</v>
      </c>
      <c r="AB86" s="67">
        <v>483</v>
      </c>
      <c r="AC86" s="60" t="s">
        <v>824</v>
      </c>
      <c r="AD86" s="69">
        <f t="shared" ref="AD86" si="15">ROUND(AB86*1.037,0)</f>
        <v>501</v>
      </c>
    </row>
    <row r="87" spans="1:41" ht="144" x14ac:dyDescent="0.3">
      <c r="A87" s="100">
        <v>34</v>
      </c>
      <c r="B87" s="48">
        <v>40</v>
      </c>
      <c r="C87" s="46" t="s">
        <v>424</v>
      </c>
      <c r="D87" s="48" t="s">
        <v>39</v>
      </c>
      <c r="E87" s="126" t="s">
        <v>262</v>
      </c>
      <c r="F87" s="126" t="s">
        <v>263</v>
      </c>
      <c r="G87" s="126" t="s">
        <v>425</v>
      </c>
      <c r="H87" s="108" t="s">
        <v>426</v>
      </c>
      <c r="I87" s="126" t="s">
        <v>425</v>
      </c>
      <c r="J87" s="108"/>
      <c r="K87" s="41" t="s">
        <v>425</v>
      </c>
      <c r="L87" s="108"/>
      <c r="M87" s="41" t="s">
        <v>425</v>
      </c>
      <c r="N87" s="108"/>
      <c r="O87" s="41" t="s">
        <v>425</v>
      </c>
      <c r="P87" s="108"/>
      <c r="Q87" s="41" t="s">
        <v>425</v>
      </c>
      <c r="R87" s="108"/>
      <c r="S87" s="41" t="s">
        <v>425</v>
      </c>
      <c r="T87" s="108"/>
      <c r="U87" s="41" t="s">
        <v>425</v>
      </c>
      <c r="V87" s="41" t="s">
        <v>632</v>
      </c>
      <c r="W87" s="41" t="s">
        <v>869</v>
      </c>
      <c r="X87" s="41" t="s">
        <v>632</v>
      </c>
      <c r="Y87" s="142" t="s">
        <v>932</v>
      </c>
      <c r="Z87" s="41" t="s">
        <v>632</v>
      </c>
      <c r="AA87" s="44" t="s">
        <v>784</v>
      </c>
    </row>
    <row r="88" spans="1:41" ht="90" x14ac:dyDescent="0.3">
      <c r="A88" s="100"/>
      <c r="B88" s="48">
        <v>41</v>
      </c>
      <c r="C88" s="46" t="s">
        <v>428</v>
      </c>
      <c r="D88" s="126" t="s">
        <v>429</v>
      </c>
      <c r="E88" s="126"/>
      <c r="F88" s="126"/>
      <c r="G88" s="126"/>
      <c r="H88" s="108"/>
      <c r="I88" s="126"/>
      <c r="J88" s="108"/>
      <c r="K88" s="41"/>
      <c r="L88" s="108"/>
      <c r="M88" s="41" t="s">
        <v>430</v>
      </c>
      <c r="N88" s="108"/>
      <c r="O88" s="41" t="s">
        <v>430</v>
      </c>
      <c r="P88" s="108"/>
      <c r="Q88" s="41" t="s">
        <v>430</v>
      </c>
      <c r="R88" s="108"/>
      <c r="S88" s="41" t="s">
        <v>430</v>
      </c>
      <c r="T88" s="108"/>
      <c r="U88" s="41" t="s">
        <v>430</v>
      </c>
      <c r="V88" s="41" t="s">
        <v>632</v>
      </c>
      <c r="W88" s="41" t="s">
        <v>430</v>
      </c>
      <c r="X88" s="41" t="s">
        <v>632</v>
      </c>
      <c r="Y88" s="41" t="s">
        <v>430</v>
      </c>
      <c r="Z88" s="41" t="s">
        <v>632</v>
      </c>
      <c r="AA88" s="44" t="s">
        <v>427</v>
      </c>
    </row>
    <row r="89" spans="1:41" ht="56.25" customHeight="1" x14ac:dyDescent="0.3">
      <c r="A89" s="100"/>
      <c r="B89" s="178" t="s">
        <v>557</v>
      </c>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row>
    <row r="90" spans="1:41" ht="54" x14ac:dyDescent="0.3">
      <c r="A90" s="100">
        <v>35</v>
      </c>
      <c r="B90" s="102" t="s">
        <v>6</v>
      </c>
      <c r="C90" s="103" t="s">
        <v>42</v>
      </c>
      <c r="D90" s="102" t="s">
        <v>38</v>
      </c>
      <c r="E90" s="102" t="s">
        <v>12</v>
      </c>
      <c r="F90" s="102" t="s">
        <v>18</v>
      </c>
      <c r="G90" s="102" t="s">
        <v>50</v>
      </c>
      <c r="H90" s="102" t="s">
        <v>51</v>
      </c>
      <c r="I90" s="102" t="s">
        <v>53</v>
      </c>
      <c r="J90" s="102" t="s">
        <v>54</v>
      </c>
      <c r="K90" s="103" t="s">
        <v>58</v>
      </c>
      <c r="L90" s="102" t="s">
        <v>59</v>
      </c>
      <c r="M90" s="103" t="s">
        <v>76</v>
      </c>
      <c r="N90" s="102" t="s">
        <v>63</v>
      </c>
      <c r="O90" s="103" t="s">
        <v>77</v>
      </c>
      <c r="P90" s="102" t="s">
        <v>78</v>
      </c>
      <c r="Q90" s="103" t="s">
        <v>568</v>
      </c>
      <c r="R90" s="102" t="s">
        <v>569</v>
      </c>
      <c r="S90" s="103" t="s">
        <v>694</v>
      </c>
      <c r="T90" s="102" t="s">
        <v>693</v>
      </c>
      <c r="U90" s="103" t="s">
        <v>708</v>
      </c>
      <c r="V90" s="102" t="s">
        <v>709</v>
      </c>
      <c r="W90" s="103" t="s">
        <v>842</v>
      </c>
      <c r="X90" s="102" t="s">
        <v>852</v>
      </c>
      <c r="Y90" s="103" t="s">
        <v>872</v>
      </c>
      <c r="Z90" s="102" t="s">
        <v>873</v>
      </c>
      <c r="AA90" s="104" t="s">
        <v>14</v>
      </c>
    </row>
    <row r="91" spans="1:41" ht="409.5" x14ac:dyDescent="0.3">
      <c r="A91" s="100"/>
      <c r="B91" s="105">
        <v>42</v>
      </c>
      <c r="C91" s="46" t="s">
        <v>558</v>
      </c>
      <c r="D91" s="105" t="s">
        <v>431</v>
      </c>
      <c r="E91" s="108" t="s">
        <v>432</v>
      </c>
      <c r="F91" s="108" t="s">
        <v>433</v>
      </c>
      <c r="G91" s="108" t="s">
        <v>434</v>
      </c>
      <c r="H91" s="108"/>
      <c r="I91" s="108" t="s">
        <v>435</v>
      </c>
      <c r="J91" s="108"/>
      <c r="K91" s="112" t="s">
        <v>435</v>
      </c>
      <c r="L91" s="108"/>
      <c r="M91" s="112" t="s">
        <v>435</v>
      </c>
      <c r="N91" s="108"/>
      <c r="O91" s="112" t="s">
        <v>435</v>
      </c>
      <c r="P91" s="108"/>
      <c r="Q91" s="112" t="s">
        <v>435</v>
      </c>
      <c r="R91" s="108"/>
      <c r="S91" s="112" t="s">
        <v>435</v>
      </c>
      <c r="T91" s="108"/>
      <c r="U91" s="112" t="s">
        <v>435</v>
      </c>
      <c r="V91" s="41" t="s">
        <v>632</v>
      </c>
      <c r="W91" s="112" t="s">
        <v>435</v>
      </c>
      <c r="X91" s="41" t="s">
        <v>632</v>
      </c>
      <c r="Y91" s="112" t="s">
        <v>435</v>
      </c>
      <c r="Z91" s="41" t="s">
        <v>632</v>
      </c>
      <c r="AA91" s="56" t="s">
        <v>436</v>
      </c>
    </row>
    <row r="92" spans="1:41" x14ac:dyDescent="0.3">
      <c r="A92" s="100"/>
      <c r="B92" s="178" t="s">
        <v>437</v>
      </c>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row>
    <row r="93" spans="1:41" ht="72" x14ac:dyDescent="0.3">
      <c r="A93" s="100">
        <v>36</v>
      </c>
      <c r="B93" s="102" t="s">
        <v>6</v>
      </c>
      <c r="C93" s="103" t="s">
        <v>42</v>
      </c>
      <c r="D93" s="102" t="s">
        <v>38</v>
      </c>
      <c r="E93" s="102" t="s">
        <v>12</v>
      </c>
      <c r="F93" s="102" t="s">
        <v>18</v>
      </c>
      <c r="G93" s="102" t="s">
        <v>50</v>
      </c>
      <c r="H93" s="102" t="s">
        <v>51</v>
      </c>
      <c r="I93" s="102" t="s">
        <v>53</v>
      </c>
      <c r="J93" s="102" t="s">
        <v>54</v>
      </c>
      <c r="K93" s="103" t="s">
        <v>58</v>
      </c>
      <c r="L93" s="102" t="s">
        <v>59</v>
      </c>
      <c r="M93" s="103" t="s">
        <v>76</v>
      </c>
      <c r="N93" s="102" t="s">
        <v>63</v>
      </c>
      <c r="O93" s="103" t="s">
        <v>438</v>
      </c>
      <c r="P93" s="102" t="s">
        <v>439</v>
      </c>
      <c r="Q93" s="103" t="s">
        <v>611</v>
      </c>
      <c r="R93" s="102" t="s">
        <v>612</v>
      </c>
      <c r="S93" s="103" t="s">
        <v>697</v>
      </c>
      <c r="T93" s="102" t="s">
        <v>690</v>
      </c>
      <c r="U93" s="103" t="s">
        <v>785</v>
      </c>
      <c r="V93" s="102" t="s">
        <v>786</v>
      </c>
      <c r="W93" s="103" t="s">
        <v>862</v>
      </c>
      <c r="X93" s="102" t="s">
        <v>863</v>
      </c>
      <c r="Y93" s="103" t="s">
        <v>940</v>
      </c>
      <c r="Z93" s="102" t="s">
        <v>941</v>
      </c>
      <c r="AA93" s="104" t="s">
        <v>14</v>
      </c>
    </row>
    <row r="94" spans="1:41" ht="54" x14ac:dyDescent="0.3">
      <c r="A94" s="100"/>
      <c r="B94" s="48">
        <v>43</v>
      </c>
      <c r="C94" s="46" t="s">
        <v>440</v>
      </c>
      <c r="D94" s="105" t="s">
        <v>41</v>
      </c>
      <c r="E94" s="148" t="s">
        <v>441</v>
      </c>
      <c r="F94" s="148" t="s">
        <v>441</v>
      </c>
      <c r="G94" s="148" t="s">
        <v>442</v>
      </c>
      <c r="H94" s="148" t="s">
        <v>443</v>
      </c>
      <c r="I94" s="148" t="s">
        <v>444</v>
      </c>
      <c r="J94" s="148" t="s">
        <v>445</v>
      </c>
      <c r="K94" s="149" t="s">
        <v>446</v>
      </c>
      <c r="L94" s="146" t="s">
        <v>447</v>
      </c>
      <c r="M94" s="149" t="s">
        <v>446</v>
      </c>
      <c r="N94" s="146" t="s">
        <v>447</v>
      </c>
      <c r="O94" s="149" t="s">
        <v>448</v>
      </c>
      <c r="P94" s="146" t="s">
        <v>449</v>
      </c>
      <c r="Q94" s="150" t="s">
        <v>613</v>
      </c>
      <c r="R94" s="151" t="s">
        <v>614</v>
      </c>
      <c r="S94" s="150" t="s">
        <v>698</v>
      </c>
      <c r="T94" s="151" t="s">
        <v>699</v>
      </c>
      <c r="U94" s="150" t="s">
        <v>787</v>
      </c>
      <c r="V94" s="151" t="s">
        <v>788</v>
      </c>
      <c r="W94" s="150" t="s">
        <v>864</v>
      </c>
      <c r="X94" s="151" t="s">
        <v>865</v>
      </c>
      <c r="Y94" s="150"/>
      <c r="Z94" s="151"/>
      <c r="AA94" s="96" t="s">
        <v>450</v>
      </c>
      <c r="AB94" s="67">
        <v>6124.86</v>
      </c>
      <c r="AC94" s="60" t="s">
        <v>841</v>
      </c>
      <c r="AD94" s="78">
        <f>AB94*1.037</f>
        <v>6351.4798199999996</v>
      </c>
      <c r="AF94" s="70">
        <f>AD94*1.15</f>
        <v>7304.2017929999993</v>
      </c>
      <c r="AG94" s="70">
        <f>AD94*1.2</f>
        <v>7621.7757839999995</v>
      </c>
    </row>
    <row r="95" spans="1:41" x14ac:dyDescent="0.3">
      <c r="A95" s="100"/>
      <c r="B95" s="178" t="s">
        <v>451</v>
      </c>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row>
    <row r="96" spans="1:41" ht="54" x14ac:dyDescent="0.3">
      <c r="A96" s="100">
        <v>37</v>
      </c>
      <c r="B96" s="102" t="s">
        <v>6</v>
      </c>
      <c r="C96" s="103" t="s">
        <v>42</v>
      </c>
      <c r="D96" s="102" t="s">
        <v>38</v>
      </c>
      <c r="E96" s="102" t="s">
        <v>12</v>
      </c>
      <c r="F96" s="102" t="s">
        <v>18</v>
      </c>
      <c r="G96" s="102" t="s">
        <v>50</v>
      </c>
      <c r="H96" s="102" t="s">
        <v>51</v>
      </c>
      <c r="I96" s="102" t="s">
        <v>53</v>
      </c>
      <c r="J96" s="102" t="s">
        <v>54</v>
      </c>
      <c r="K96" s="103" t="s">
        <v>58</v>
      </c>
      <c r="L96" s="102" t="s">
        <v>59</v>
      </c>
      <c r="M96" s="103" t="s">
        <v>76</v>
      </c>
      <c r="N96" s="102" t="s">
        <v>63</v>
      </c>
      <c r="O96" s="103" t="s">
        <v>77</v>
      </c>
      <c r="P96" s="102" t="s">
        <v>78</v>
      </c>
      <c r="Q96" s="103" t="s">
        <v>568</v>
      </c>
      <c r="R96" s="102" t="s">
        <v>569</v>
      </c>
      <c r="S96" s="103" t="s">
        <v>694</v>
      </c>
      <c r="T96" s="102" t="s">
        <v>635</v>
      </c>
      <c r="U96" s="103" t="s">
        <v>708</v>
      </c>
      <c r="V96" s="102" t="s">
        <v>701</v>
      </c>
      <c r="W96" s="103" t="s">
        <v>797</v>
      </c>
      <c r="X96" s="102" t="s">
        <v>796</v>
      </c>
      <c r="Y96" s="103" t="s">
        <v>870</v>
      </c>
      <c r="Z96" s="102" t="s">
        <v>871</v>
      </c>
      <c r="AA96" s="104" t="s">
        <v>14</v>
      </c>
    </row>
    <row r="97" spans="1:39" ht="409.5" x14ac:dyDescent="0.3">
      <c r="A97" s="100"/>
      <c r="B97" s="48">
        <v>44</v>
      </c>
      <c r="C97" s="46" t="s">
        <v>565</v>
      </c>
      <c r="D97" s="105" t="s">
        <v>39</v>
      </c>
      <c r="E97" s="152" t="s">
        <v>452</v>
      </c>
      <c r="F97" s="152" t="s">
        <v>452</v>
      </c>
      <c r="G97" s="153" t="s">
        <v>453</v>
      </c>
      <c r="H97" s="152" t="s">
        <v>454</v>
      </c>
      <c r="I97" s="153" t="s">
        <v>455</v>
      </c>
      <c r="J97" s="152"/>
      <c r="K97" s="154" t="s">
        <v>455</v>
      </c>
      <c r="L97" s="152"/>
      <c r="M97" s="154" t="s">
        <v>455</v>
      </c>
      <c r="N97" s="152"/>
      <c r="O97" s="154" t="s">
        <v>455</v>
      </c>
      <c r="P97" s="152"/>
      <c r="Q97" s="155" t="s">
        <v>677</v>
      </c>
      <c r="R97" s="155" t="s">
        <v>678</v>
      </c>
      <c r="S97" s="155" t="s">
        <v>677</v>
      </c>
      <c r="T97" s="155" t="s">
        <v>678</v>
      </c>
      <c r="U97" s="58" t="s">
        <v>774</v>
      </c>
      <c r="V97" s="58" t="s">
        <v>780</v>
      </c>
      <c r="W97" s="58" t="s">
        <v>843</v>
      </c>
      <c r="X97" s="58" t="s">
        <v>844</v>
      </c>
      <c r="Y97" s="98" t="s">
        <v>929</v>
      </c>
      <c r="Z97" s="98" t="s">
        <v>930</v>
      </c>
      <c r="AA97" s="44" t="s">
        <v>456</v>
      </c>
      <c r="AB97" s="88">
        <v>3862</v>
      </c>
      <c r="AC97" s="60" t="s">
        <v>843</v>
      </c>
      <c r="AD97" s="67">
        <f t="shared" ref="AD97" si="16">ROUND(AB97*1.037,0)</f>
        <v>4005</v>
      </c>
      <c r="AF97" s="68">
        <v>5459</v>
      </c>
      <c r="AG97" s="67">
        <f>ROUND(AF97*1.037,0)</f>
        <v>5661</v>
      </c>
      <c r="AJ97" s="67">
        <f>ROUND(AD97*1.15,0)</f>
        <v>4606</v>
      </c>
      <c r="AK97" s="67">
        <f>ROUND(AG97*1.15,0)</f>
        <v>6510</v>
      </c>
      <c r="AL97" s="67">
        <f>ROUND(AD97*1.2,0)</f>
        <v>4806</v>
      </c>
      <c r="AM97" s="67">
        <f>ROUND(AG97*1.2,0)</f>
        <v>6793</v>
      </c>
    </row>
    <row r="98" spans="1:39" ht="63.75" customHeight="1" x14ac:dyDescent="0.3">
      <c r="A98" s="100"/>
      <c r="B98" s="174" t="s">
        <v>752</v>
      </c>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row>
    <row r="99" spans="1:39" ht="54" x14ac:dyDescent="0.3">
      <c r="A99" s="100">
        <v>38</v>
      </c>
      <c r="B99" s="102" t="s">
        <v>6</v>
      </c>
      <c r="C99" s="103" t="s">
        <v>42</v>
      </c>
      <c r="D99" s="102" t="s">
        <v>38</v>
      </c>
      <c r="E99" s="102" t="s">
        <v>12</v>
      </c>
      <c r="F99" s="102" t="s">
        <v>18</v>
      </c>
      <c r="G99" s="102" t="s">
        <v>50</v>
      </c>
      <c r="H99" s="102" t="s">
        <v>51</v>
      </c>
      <c r="I99" s="102" t="s">
        <v>53</v>
      </c>
      <c r="J99" s="102" t="s">
        <v>54</v>
      </c>
      <c r="K99" s="103" t="s">
        <v>58</v>
      </c>
      <c r="L99" s="102" t="s">
        <v>59</v>
      </c>
      <c r="M99" s="103" t="s">
        <v>76</v>
      </c>
      <c r="N99" s="102" t="s">
        <v>63</v>
      </c>
      <c r="O99" s="103" t="s">
        <v>77</v>
      </c>
      <c r="P99" s="102" t="s">
        <v>78</v>
      </c>
      <c r="Q99" s="103" t="s">
        <v>568</v>
      </c>
      <c r="R99" s="102" t="s">
        <v>569</v>
      </c>
      <c r="S99" s="103" t="s">
        <v>694</v>
      </c>
      <c r="T99" s="102" t="s">
        <v>693</v>
      </c>
      <c r="U99" s="103" t="s">
        <v>708</v>
      </c>
      <c r="V99" s="102" t="s">
        <v>693</v>
      </c>
      <c r="W99" s="103" t="s">
        <v>842</v>
      </c>
      <c r="X99" s="102" t="s">
        <v>852</v>
      </c>
      <c r="Y99" s="103" t="s">
        <v>870</v>
      </c>
      <c r="Z99" s="102" t="s">
        <v>871</v>
      </c>
      <c r="AA99" s="104" t="s">
        <v>14</v>
      </c>
    </row>
    <row r="100" spans="1:39" ht="409.5" x14ac:dyDescent="0.3">
      <c r="A100" s="100"/>
      <c r="B100" s="44">
        <v>45</v>
      </c>
      <c r="C100" s="42" t="s">
        <v>457</v>
      </c>
      <c r="D100" s="44" t="s">
        <v>39</v>
      </c>
      <c r="E100" s="108"/>
      <c r="F100" s="108"/>
      <c r="G100" s="96" t="s">
        <v>458</v>
      </c>
      <c r="H100" s="108"/>
      <c r="I100" s="96" t="s">
        <v>458</v>
      </c>
      <c r="J100" s="108"/>
      <c r="K100" s="112" t="s">
        <v>458</v>
      </c>
      <c r="L100" s="108"/>
      <c r="M100" s="154" t="s">
        <v>458</v>
      </c>
      <c r="N100" s="108"/>
      <c r="O100" s="154" t="s">
        <v>458</v>
      </c>
      <c r="P100" s="108"/>
      <c r="Q100" s="154" t="s">
        <v>458</v>
      </c>
      <c r="R100" s="108"/>
      <c r="S100" s="154" t="s">
        <v>458</v>
      </c>
      <c r="T100" s="108"/>
      <c r="U100" s="154" t="s">
        <v>753</v>
      </c>
      <c r="V100" s="41" t="s">
        <v>632</v>
      </c>
      <c r="W100" s="154" t="s">
        <v>753</v>
      </c>
      <c r="X100" s="41" t="s">
        <v>632</v>
      </c>
      <c r="Y100" s="154" t="s">
        <v>753</v>
      </c>
      <c r="Z100" s="41" t="s">
        <v>632</v>
      </c>
      <c r="AA100" s="44" t="s">
        <v>754</v>
      </c>
    </row>
    <row r="101" spans="1:39" ht="47.25" customHeight="1" x14ac:dyDescent="0.3">
      <c r="A101" s="100"/>
      <c r="B101" s="174" t="s">
        <v>459</v>
      </c>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row>
    <row r="102" spans="1:39" ht="54" x14ac:dyDescent="0.3">
      <c r="A102" s="100">
        <v>39</v>
      </c>
      <c r="B102" s="102" t="s">
        <v>6</v>
      </c>
      <c r="C102" s="103" t="s">
        <v>42</v>
      </c>
      <c r="D102" s="102" t="s">
        <v>38</v>
      </c>
      <c r="E102" s="102" t="s">
        <v>12</v>
      </c>
      <c r="F102" s="102" t="s">
        <v>18</v>
      </c>
      <c r="G102" s="102" t="s">
        <v>50</v>
      </c>
      <c r="H102" s="102" t="s">
        <v>51</v>
      </c>
      <c r="I102" s="102" t="s">
        <v>53</v>
      </c>
      <c r="J102" s="102" t="s">
        <v>54</v>
      </c>
      <c r="K102" s="103" t="s">
        <v>58</v>
      </c>
      <c r="L102" s="102" t="s">
        <v>59</v>
      </c>
      <c r="M102" s="103" t="s">
        <v>76</v>
      </c>
      <c r="N102" s="102" t="s">
        <v>63</v>
      </c>
      <c r="O102" s="103" t="s">
        <v>77</v>
      </c>
      <c r="P102" s="102" t="s">
        <v>78</v>
      </c>
      <c r="Q102" s="103" t="s">
        <v>568</v>
      </c>
      <c r="R102" s="102" t="s">
        <v>569</v>
      </c>
      <c r="S102" s="103" t="s">
        <v>691</v>
      </c>
      <c r="T102" s="102" t="s">
        <v>692</v>
      </c>
      <c r="U102" s="103" t="s">
        <v>703</v>
      </c>
      <c r="V102" s="102" t="s">
        <v>707</v>
      </c>
      <c r="W102" s="103" t="s">
        <v>797</v>
      </c>
      <c r="X102" s="102" t="s">
        <v>796</v>
      </c>
      <c r="Y102" s="103" t="s">
        <v>870</v>
      </c>
      <c r="Z102" s="102" t="s">
        <v>871</v>
      </c>
      <c r="AA102" s="104" t="s">
        <v>14</v>
      </c>
    </row>
    <row r="103" spans="1:39" ht="36" x14ac:dyDescent="0.3">
      <c r="A103" s="100"/>
      <c r="B103" s="44">
        <v>46</v>
      </c>
      <c r="C103" s="42" t="s">
        <v>460</v>
      </c>
      <c r="D103" s="44" t="s">
        <v>39</v>
      </c>
      <c r="E103" s="44"/>
      <c r="F103" s="44"/>
      <c r="G103" s="126" t="s">
        <v>461</v>
      </c>
      <c r="H103" s="44"/>
      <c r="I103" s="126" t="s">
        <v>462</v>
      </c>
      <c r="J103" s="44"/>
      <c r="K103" s="41" t="s">
        <v>463</v>
      </c>
      <c r="L103" s="44"/>
      <c r="M103" s="126" t="s">
        <v>464</v>
      </c>
      <c r="N103" s="44"/>
      <c r="O103" s="126" t="s">
        <v>465</v>
      </c>
      <c r="P103" s="44"/>
      <c r="Q103" s="109" t="s">
        <v>615</v>
      </c>
      <c r="R103" s="44"/>
      <c r="S103" s="109" t="s">
        <v>676</v>
      </c>
      <c r="T103" s="44"/>
      <c r="U103" s="109" t="s">
        <v>755</v>
      </c>
      <c r="V103" s="41" t="s">
        <v>632</v>
      </c>
      <c r="W103" s="109" t="s">
        <v>845</v>
      </c>
      <c r="X103" s="41" t="s">
        <v>632</v>
      </c>
      <c r="Y103" s="109" t="s">
        <v>914</v>
      </c>
      <c r="Z103" s="41" t="s">
        <v>632</v>
      </c>
      <c r="AA103" s="44" t="s">
        <v>466</v>
      </c>
      <c r="AB103" s="67">
        <v>899</v>
      </c>
      <c r="AC103" s="60" t="s">
        <v>845</v>
      </c>
      <c r="AD103" s="67">
        <f t="shared" ref="AD103" si="17">ROUND(AB103*1.037,0)</f>
        <v>932</v>
      </c>
    </row>
    <row r="104" spans="1:39" ht="71.25" customHeight="1" x14ac:dyDescent="0.3">
      <c r="A104" s="100"/>
      <c r="B104" s="174" t="s">
        <v>467</v>
      </c>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row>
    <row r="105" spans="1:39" ht="54" x14ac:dyDescent="0.3">
      <c r="A105" s="100">
        <v>40</v>
      </c>
      <c r="B105" s="102" t="s">
        <v>6</v>
      </c>
      <c r="C105" s="103" t="s">
        <v>42</v>
      </c>
      <c r="D105" s="102" t="s">
        <v>38</v>
      </c>
      <c r="E105" s="102" t="s">
        <v>12</v>
      </c>
      <c r="F105" s="102" t="s">
        <v>18</v>
      </c>
      <c r="G105" s="102" t="s">
        <v>50</v>
      </c>
      <c r="H105" s="102" t="s">
        <v>51</v>
      </c>
      <c r="I105" s="102" t="s">
        <v>53</v>
      </c>
      <c r="J105" s="102" t="s">
        <v>54</v>
      </c>
      <c r="K105" s="103" t="s">
        <v>58</v>
      </c>
      <c r="L105" s="102" t="s">
        <v>59</v>
      </c>
      <c r="M105" s="103" t="s">
        <v>76</v>
      </c>
      <c r="N105" s="102" t="s">
        <v>63</v>
      </c>
      <c r="O105" s="103" t="s">
        <v>77</v>
      </c>
      <c r="P105" s="102" t="s">
        <v>78</v>
      </c>
      <c r="Q105" s="103" t="s">
        <v>568</v>
      </c>
      <c r="R105" s="102" t="s">
        <v>569</v>
      </c>
      <c r="S105" s="103" t="s">
        <v>691</v>
      </c>
      <c r="T105" s="102" t="s">
        <v>692</v>
      </c>
      <c r="U105" s="103" t="s">
        <v>703</v>
      </c>
      <c r="V105" s="102" t="s">
        <v>707</v>
      </c>
      <c r="W105" s="103" t="s">
        <v>797</v>
      </c>
      <c r="X105" s="102" t="s">
        <v>796</v>
      </c>
      <c r="Y105" s="103" t="s">
        <v>870</v>
      </c>
      <c r="Z105" s="102" t="s">
        <v>871</v>
      </c>
      <c r="AA105" s="104" t="s">
        <v>14</v>
      </c>
    </row>
    <row r="106" spans="1:39" ht="409.5" x14ac:dyDescent="0.3">
      <c r="A106" s="100"/>
      <c r="B106" s="44">
        <v>47</v>
      </c>
      <c r="C106" s="42" t="s">
        <v>468</v>
      </c>
      <c r="D106" s="44" t="s">
        <v>39</v>
      </c>
      <c r="E106" s="44"/>
      <c r="F106" s="44"/>
      <c r="G106" s="126" t="s">
        <v>469</v>
      </c>
      <c r="H106" s="105"/>
      <c r="I106" s="105" t="s">
        <v>470</v>
      </c>
      <c r="J106" s="105"/>
      <c r="K106" s="106" t="s">
        <v>471</v>
      </c>
      <c r="L106" s="105"/>
      <c r="M106" s="105" t="s">
        <v>472</v>
      </c>
      <c r="N106" s="105"/>
      <c r="O106" s="105" t="s">
        <v>473</v>
      </c>
      <c r="P106" s="105"/>
      <c r="Q106" s="107" t="s">
        <v>616</v>
      </c>
      <c r="R106" s="105"/>
      <c r="S106" s="107" t="s">
        <v>679</v>
      </c>
      <c r="T106" s="105"/>
      <c r="U106" s="107" t="s">
        <v>756</v>
      </c>
      <c r="V106" s="41" t="s">
        <v>632</v>
      </c>
      <c r="W106" s="107" t="s">
        <v>846</v>
      </c>
      <c r="X106" s="41" t="s">
        <v>632</v>
      </c>
      <c r="Y106" s="107" t="s">
        <v>915</v>
      </c>
      <c r="Z106" s="41" t="s">
        <v>632</v>
      </c>
      <c r="AA106" s="44" t="s">
        <v>474</v>
      </c>
      <c r="AB106" s="67">
        <v>1499</v>
      </c>
      <c r="AC106" s="60" t="s">
        <v>846</v>
      </c>
      <c r="AD106" s="67">
        <f t="shared" ref="AD106" si="18">ROUND(AB106*1.037,0)</f>
        <v>1554</v>
      </c>
    </row>
    <row r="107" spans="1:39" x14ac:dyDescent="0.3">
      <c r="A107" s="100"/>
      <c r="B107" s="178" t="s">
        <v>475</v>
      </c>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row>
    <row r="108" spans="1:39" ht="72" x14ac:dyDescent="0.3">
      <c r="A108" s="177">
        <v>41</v>
      </c>
      <c r="B108" s="102" t="s">
        <v>6</v>
      </c>
      <c r="C108" s="103" t="s">
        <v>42</v>
      </c>
      <c r="D108" s="102" t="s">
        <v>38</v>
      </c>
      <c r="E108" s="102" t="s">
        <v>12</v>
      </c>
      <c r="F108" s="102" t="s">
        <v>18</v>
      </c>
      <c r="G108" s="102" t="s">
        <v>50</v>
      </c>
      <c r="H108" s="102" t="s">
        <v>51</v>
      </c>
      <c r="I108" s="102" t="s">
        <v>53</v>
      </c>
      <c r="J108" s="102" t="s">
        <v>54</v>
      </c>
      <c r="K108" s="103" t="s">
        <v>58</v>
      </c>
      <c r="L108" s="102" t="s">
        <v>59</v>
      </c>
      <c r="M108" s="103" t="s">
        <v>76</v>
      </c>
      <c r="N108" s="102" t="s">
        <v>63</v>
      </c>
      <c r="O108" s="103" t="s">
        <v>77</v>
      </c>
      <c r="P108" s="102" t="s">
        <v>78</v>
      </c>
      <c r="Q108" s="103" t="s">
        <v>568</v>
      </c>
      <c r="R108" s="102" t="s">
        <v>569</v>
      </c>
      <c r="S108" s="103" t="s">
        <v>691</v>
      </c>
      <c r="T108" s="102" t="s">
        <v>692</v>
      </c>
      <c r="U108" s="103" t="s">
        <v>708</v>
      </c>
      <c r="V108" s="102" t="s">
        <v>847</v>
      </c>
      <c r="W108" s="103" t="s">
        <v>797</v>
      </c>
      <c r="X108" s="102" t="s">
        <v>796</v>
      </c>
      <c r="Y108" s="103" t="s">
        <v>870</v>
      </c>
      <c r="Z108" s="102" t="s">
        <v>871</v>
      </c>
      <c r="AA108" s="104" t="s">
        <v>14</v>
      </c>
    </row>
    <row r="109" spans="1:39" ht="54" x14ac:dyDescent="0.3">
      <c r="A109" s="177"/>
      <c r="B109" s="190">
        <v>48</v>
      </c>
      <c r="C109" s="46" t="s">
        <v>476</v>
      </c>
      <c r="D109" s="188" t="s">
        <v>41</v>
      </c>
      <c r="E109" s="152"/>
      <c r="F109" s="152"/>
      <c r="G109" s="193" t="s">
        <v>477</v>
      </c>
      <c r="H109" s="152"/>
      <c r="I109" s="152" t="s">
        <v>478</v>
      </c>
      <c r="J109" s="152"/>
      <c r="K109" s="154" t="s">
        <v>479</v>
      </c>
      <c r="L109" s="152"/>
      <c r="M109" s="152" t="s">
        <v>480</v>
      </c>
      <c r="N109" s="152"/>
      <c r="O109" s="152" t="s">
        <v>481</v>
      </c>
      <c r="P109" s="152"/>
      <c r="Q109" s="156" t="s">
        <v>617</v>
      </c>
      <c r="R109" s="152"/>
      <c r="S109" s="156" t="s">
        <v>680</v>
      </c>
      <c r="T109" s="152"/>
      <c r="U109" s="156" t="s">
        <v>757</v>
      </c>
      <c r="V109" s="41" t="s">
        <v>632</v>
      </c>
      <c r="W109" s="156" t="s">
        <v>848</v>
      </c>
      <c r="X109" s="41" t="s">
        <v>632</v>
      </c>
      <c r="Y109" s="156" t="s">
        <v>917</v>
      </c>
      <c r="Z109" s="41" t="s">
        <v>632</v>
      </c>
      <c r="AA109" s="194" t="s">
        <v>482</v>
      </c>
      <c r="AB109" s="67">
        <v>509957</v>
      </c>
      <c r="AC109" s="60" t="s">
        <v>848</v>
      </c>
      <c r="AD109" s="69">
        <f t="shared" ref="AD109:AD112" si="19">ROUND(AB109*1.037,0)</f>
        <v>528825</v>
      </c>
    </row>
    <row r="110" spans="1:39" ht="72" x14ac:dyDescent="0.3">
      <c r="A110" s="177"/>
      <c r="B110" s="191"/>
      <c r="C110" s="46" t="s">
        <v>483</v>
      </c>
      <c r="D110" s="175"/>
      <c r="E110" s="152"/>
      <c r="F110" s="152"/>
      <c r="G110" s="179"/>
      <c r="H110" s="152"/>
      <c r="I110" s="152" t="s">
        <v>484</v>
      </c>
      <c r="J110" s="152"/>
      <c r="K110" s="154" t="s">
        <v>485</v>
      </c>
      <c r="L110" s="152"/>
      <c r="M110" s="152" t="s">
        <v>486</v>
      </c>
      <c r="N110" s="152"/>
      <c r="O110" s="152" t="s">
        <v>487</v>
      </c>
      <c r="P110" s="152"/>
      <c r="Q110" s="156" t="s">
        <v>618</v>
      </c>
      <c r="R110" s="152"/>
      <c r="S110" s="156" t="s">
        <v>681</v>
      </c>
      <c r="T110" s="152"/>
      <c r="U110" s="156" t="s">
        <v>758</v>
      </c>
      <c r="V110" s="41" t="s">
        <v>632</v>
      </c>
      <c r="W110" s="156" t="s">
        <v>849</v>
      </c>
      <c r="X110" s="41" t="s">
        <v>632</v>
      </c>
      <c r="Y110" s="156" t="s">
        <v>918</v>
      </c>
      <c r="Z110" s="41" t="s">
        <v>632</v>
      </c>
      <c r="AA110" s="195"/>
      <c r="AB110" s="67">
        <v>254980</v>
      </c>
      <c r="AC110" s="60" t="s">
        <v>849</v>
      </c>
      <c r="AD110" s="69">
        <f t="shared" si="19"/>
        <v>264414</v>
      </c>
    </row>
    <row r="111" spans="1:39" ht="72" x14ac:dyDescent="0.3">
      <c r="A111" s="177"/>
      <c r="B111" s="191"/>
      <c r="C111" s="46" t="s">
        <v>488</v>
      </c>
      <c r="D111" s="175"/>
      <c r="E111" s="152"/>
      <c r="F111" s="152"/>
      <c r="G111" s="179"/>
      <c r="H111" s="152"/>
      <c r="I111" s="152" t="s">
        <v>484</v>
      </c>
      <c r="J111" s="152"/>
      <c r="K111" s="154" t="s">
        <v>485</v>
      </c>
      <c r="L111" s="152"/>
      <c r="M111" s="152" t="s">
        <v>486</v>
      </c>
      <c r="N111" s="152"/>
      <c r="O111" s="152" t="s">
        <v>487</v>
      </c>
      <c r="P111" s="152"/>
      <c r="Q111" s="156" t="s">
        <v>618</v>
      </c>
      <c r="R111" s="152"/>
      <c r="S111" s="156" t="s">
        <v>681</v>
      </c>
      <c r="T111" s="152"/>
      <c r="U111" s="156" t="s">
        <v>758</v>
      </c>
      <c r="V111" s="41" t="s">
        <v>632</v>
      </c>
      <c r="W111" s="156" t="s">
        <v>849</v>
      </c>
      <c r="X111" s="41" t="s">
        <v>632</v>
      </c>
      <c r="Y111" s="156" t="s">
        <v>918</v>
      </c>
      <c r="Z111" s="41" t="s">
        <v>632</v>
      </c>
      <c r="AA111" s="195"/>
      <c r="AB111" s="67">
        <v>254980</v>
      </c>
      <c r="AC111" s="60" t="s">
        <v>849</v>
      </c>
      <c r="AD111" s="69">
        <f t="shared" si="19"/>
        <v>264414</v>
      </c>
    </row>
    <row r="112" spans="1:39" ht="36" x14ac:dyDescent="0.3">
      <c r="A112" s="100"/>
      <c r="B112" s="192"/>
      <c r="C112" s="46" t="s">
        <v>489</v>
      </c>
      <c r="D112" s="175"/>
      <c r="E112" s="152"/>
      <c r="F112" s="152"/>
      <c r="G112" s="179"/>
      <c r="H112" s="152"/>
      <c r="I112" s="152" t="s">
        <v>490</v>
      </c>
      <c r="J112" s="152"/>
      <c r="K112" s="154" t="s">
        <v>491</v>
      </c>
      <c r="L112" s="152"/>
      <c r="M112" s="152" t="s">
        <v>492</v>
      </c>
      <c r="N112" s="152"/>
      <c r="O112" s="152" t="s">
        <v>493</v>
      </c>
      <c r="P112" s="152"/>
      <c r="Q112" s="156" t="s">
        <v>619</v>
      </c>
      <c r="R112" s="152"/>
      <c r="S112" s="156" t="s">
        <v>682</v>
      </c>
      <c r="T112" s="152"/>
      <c r="U112" s="156" t="s">
        <v>759</v>
      </c>
      <c r="V112" s="41" t="s">
        <v>632</v>
      </c>
      <c r="W112" s="156" t="s">
        <v>850</v>
      </c>
      <c r="X112" s="41" t="s">
        <v>632</v>
      </c>
      <c r="Y112" s="156" t="s">
        <v>919</v>
      </c>
      <c r="Z112" s="41" t="s">
        <v>632</v>
      </c>
      <c r="AA112" s="196"/>
      <c r="AB112" s="67">
        <v>63744</v>
      </c>
      <c r="AC112" s="60" t="s">
        <v>850</v>
      </c>
      <c r="AD112" s="69">
        <f t="shared" si="19"/>
        <v>66103</v>
      </c>
    </row>
    <row r="113" spans="1:41" x14ac:dyDescent="0.3">
      <c r="A113" s="100"/>
      <c r="B113" s="178" t="s">
        <v>494</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row>
    <row r="114" spans="1:41" ht="54" x14ac:dyDescent="0.3">
      <c r="A114" s="100">
        <v>42</v>
      </c>
      <c r="B114" s="102" t="s">
        <v>6</v>
      </c>
      <c r="C114" s="103" t="s">
        <v>42</v>
      </c>
      <c r="D114" s="102" t="s">
        <v>38</v>
      </c>
      <c r="E114" s="102" t="s">
        <v>12</v>
      </c>
      <c r="F114" s="102" t="s">
        <v>18</v>
      </c>
      <c r="G114" s="102" t="s">
        <v>50</v>
      </c>
      <c r="H114" s="102" t="s">
        <v>51</v>
      </c>
      <c r="I114" s="102" t="s">
        <v>53</v>
      </c>
      <c r="J114" s="102" t="s">
        <v>54</v>
      </c>
      <c r="K114" s="103" t="s">
        <v>58</v>
      </c>
      <c r="L114" s="102" t="s">
        <v>59</v>
      </c>
      <c r="M114" s="103" t="s">
        <v>76</v>
      </c>
      <c r="N114" s="102" t="s">
        <v>63</v>
      </c>
      <c r="O114" s="103" t="s">
        <v>77</v>
      </c>
      <c r="P114" s="102" t="s">
        <v>78</v>
      </c>
      <c r="Q114" s="103" t="s">
        <v>568</v>
      </c>
      <c r="R114" s="102" t="s">
        <v>569</v>
      </c>
      <c r="S114" s="103" t="s">
        <v>694</v>
      </c>
      <c r="T114" s="102" t="s">
        <v>693</v>
      </c>
      <c r="U114" s="103" t="s">
        <v>694</v>
      </c>
      <c r="V114" s="102" t="s">
        <v>693</v>
      </c>
      <c r="W114" s="103" t="s">
        <v>842</v>
      </c>
      <c r="X114" s="102" t="s">
        <v>852</v>
      </c>
      <c r="Y114" s="103" t="s">
        <v>872</v>
      </c>
      <c r="Z114" s="102" t="s">
        <v>873</v>
      </c>
      <c r="AA114" s="104" t="s">
        <v>14</v>
      </c>
    </row>
    <row r="115" spans="1:41" ht="36" x14ac:dyDescent="0.3">
      <c r="A115" s="100"/>
      <c r="B115" s="48">
        <v>49</v>
      </c>
      <c r="C115" s="42" t="s">
        <v>495</v>
      </c>
      <c r="D115" s="105" t="s">
        <v>41</v>
      </c>
      <c r="E115" s="48"/>
      <c r="F115" s="48"/>
      <c r="G115" s="126" t="s">
        <v>496</v>
      </c>
      <c r="H115" s="48"/>
      <c r="I115" s="126" t="s">
        <v>496</v>
      </c>
      <c r="J115" s="48"/>
      <c r="K115" s="41" t="s">
        <v>496</v>
      </c>
      <c r="L115" s="48"/>
      <c r="M115" s="41" t="s">
        <v>496</v>
      </c>
      <c r="N115" s="48"/>
      <c r="O115" s="41" t="s">
        <v>496</v>
      </c>
      <c r="P115" s="48"/>
      <c r="Q115" s="41" t="s">
        <v>496</v>
      </c>
      <c r="R115" s="48"/>
      <c r="S115" s="41" t="s">
        <v>496</v>
      </c>
      <c r="T115" s="48"/>
      <c r="U115" s="41" t="s">
        <v>496</v>
      </c>
      <c r="V115" s="41" t="s">
        <v>632</v>
      </c>
      <c r="W115" s="41" t="s">
        <v>496</v>
      </c>
      <c r="X115" s="41" t="s">
        <v>632</v>
      </c>
      <c r="Y115" s="41" t="s">
        <v>496</v>
      </c>
      <c r="Z115" s="41" t="s">
        <v>632</v>
      </c>
      <c r="AA115" s="135" t="s">
        <v>497</v>
      </c>
    </row>
    <row r="116" spans="1:41" x14ac:dyDescent="0.3">
      <c r="A116" s="100"/>
      <c r="B116" s="174" t="s">
        <v>498</v>
      </c>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row>
    <row r="117" spans="1:41" ht="54" x14ac:dyDescent="0.3">
      <c r="A117" s="157">
        <v>43</v>
      </c>
      <c r="B117" s="102" t="s">
        <v>6</v>
      </c>
      <c r="C117" s="103" t="s">
        <v>42</v>
      </c>
      <c r="D117" s="102" t="s">
        <v>38</v>
      </c>
      <c r="E117" s="102" t="s">
        <v>12</v>
      </c>
      <c r="F117" s="102" t="s">
        <v>18</v>
      </c>
      <c r="G117" s="102" t="s">
        <v>50</v>
      </c>
      <c r="H117" s="102" t="s">
        <v>51</v>
      </c>
      <c r="I117" s="102" t="s">
        <v>53</v>
      </c>
      <c r="J117" s="102" t="s">
        <v>54</v>
      </c>
      <c r="K117" s="103" t="s">
        <v>58</v>
      </c>
      <c r="L117" s="102" t="s">
        <v>59</v>
      </c>
      <c r="M117" s="103" t="s">
        <v>76</v>
      </c>
      <c r="N117" s="102" t="s">
        <v>63</v>
      </c>
      <c r="O117" s="103" t="s">
        <v>77</v>
      </c>
      <c r="P117" s="102" t="s">
        <v>78</v>
      </c>
      <c r="Q117" s="103" t="s">
        <v>568</v>
      </c>
      <c r="R117" s="102" t="s">
        <v>569</v>
      </c>
      <c r="S117" s="103" t="s">
        <v>691</v>
      </c>
      <c r="T117" s="102" t="s">
        <v>692</v>
      </c>
      <c r="U117" s="103" t="s">
        <v>708</v>
      </c>
      <c r="V117" s="102" t="s">
        <v>709</v>
      </c>
      <c r="W117" s="103" t="s">
        <v>797</v>
      </c>
      <c r="X117" s="102" t="s">
        <v>796</v>
      </c>
      <c r="Y117" s="103" t="s">
        <v>870</v>
      </c>
      <c r="Z117" s="102" t="s">
        <v>871</v>
      </c>
      <c r="AA117" s="104" t="s">
        <v>14</v>
      </c>
    </row>
    <row r="118" spans="1:41" ht="90" x14ac:dyDescent="0.3">
      <c r="A118" s="157"/>
      <c r="B118" s="135">
        <v>50</v>
      </c>
      <c r="C118" s="158" t="s">
        <v>499</v>
      </c>
      <c r="D118" s="48" t="s">
        <v>39</v>
      </c>
      <c r="E118" s="48"/>
      <c r="F118" s="48"/>
      <c r="G118" s="126" t="s">
        <v>500</v>
      </c>
      <c r="H118" s="48"/>
      <c r="I118" s="48" t="s">
        <v>501</v>
      </c>
      <c r="J118" s="48"/>
      <c r="K118" s="136" t="s">
        <v>502</v>
      </c>
      <c r="L118" s="48"/>
      <c r="M118" s="48" t="s">
        <v>503</v>
      </c>
      <c r="N118" s="48"/>
      <c r="O118" s="48" t="s">
        <v>504</v>
      </c>
      <c r="P118" s="48"/>
      <c r="Q118" s="107" t="s">
        <v>620</v>
      </c>
      <c r="R118" s="48"/>
      <c r="S118" s="107" t="s">
        <v>683</v>
      </c>
      <c r="T118" s="48"/>
      <c r="U118" s="107" t="s">
        <v>761</v>
      </c>
      <c r="V118" s="41" t="s">
        <v>632</v>
      </c>
      <c r="W118" s="107" t="s">
        <v>851</v>
      </c>
      <c r="X118" s="41" t="s">
        <v>632</v>
      </c>
      <c r="Y118" s="107" t="s">
        <v>916</v>
      </c>
      <c r="Z118" s="41" t="s">
        <v>632</v>
      </c>
      <c r="AA118" s="44" t="s">
        <v>505</v>
      </c>
      <c r="AB118" s="67">
        <v>8370</v>
      </c>
      <c r="AC118" s="60" t="s">
        <v>851</v>
      </c>
      <c r="AD118" s="69">
        <f t="shared" ref="AD118" si="20">ROUND(AB118*1.037,0)</f>
        <v>8680</v>
      </c>
    </row>
    <row r="119" spans="1:41" x14ac:dyDescent="0.3">
      <c r="A119" s="157"/>
      <c r="B119" s="180" t="s">
        <v>506</v>
      </c>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2"/>
    </row>
    <row r="120" spans="1:41" ht="54" x14ac:dyDescent="0.3">
      <c r="A120" s="157"/>
      <c r="B120" s="102" t="s">
        <v>6</v>
      </c>
      <c r="C120" s="103" t="s">
        <v>42</v>
      </c>
      <c r="D120" s="102" t="s">
        <v>38</v>
      </c>
      <c r="E120" s="102" t="s">
        <v>12</v>
      </c>
      <c r="F120" s="102" t="s">
        <v>18</v>
      </c>
      <c r="G120" s="102" t="s">
        <v>50</v>
      </c>
      <c r="H120" s="102" t="s">
        <v>51</v>
      </c>
      <c r="I120" s="102" t="s">
        <v>53</v>
      </c>
      <c r="J120" s="102" t="s">
        <v>54</v>
      </c>
      <c r="K120" s="103" t="s">
        <v>58</v>
      </c>
      <c r="L120" s="102" t="s">
        <v>59</v>
      </c>
      <c r="M120" s="103" t="s">
        <v>76</v>
      </c>
      <c r="N120" s="102" t="s">
        <v>63</v>
      </c>
      <c r="O120" s="103" t="s">
        <v>77</v>
      </c>
      <c r="P120" s="102" t="s">
        <v>78</v>
      </c>
      <c r="Q120" s="103" t="s">
        <v>568</v>
      </c>
      <c r="R120" s="102" t="s">
        <v>569</v>
      </c>
      <c r="S120" s="103" t="s">
        <v>691</v>
      </c>
      <c r="T120" s="102" t="s">
        <v>692</v>
      </c>
      <c r="U120" s="103" t="s">
        <v>708</v>
      </c>
      <c r="V120" s="102" t="s">
        <v>709</v>
      </c>
      <c r="W120" s="103" t="s">
        <v>797</v>
      </c>
      <c r="X120" s="102" t="s">
        <v>796</v>
      </c>
      <c r="Y120" s="103" t="s">
        <v>870</v>
      </c>
      <c r="Z120" s="102" t="s">
        <v>871</v>
      </c>
      <c r="AA120" s="104" t="s">
        <v>14</v>
      </c>
    </row>
    <row r="121" spans="1:41" ht="108" x14ac:dyDescent="0.3">
      <c r="A121" s="100"/>
      <c r="B121" s="135">
        <v>51</v>
      </c>
      <c r="C121" s="158" t="s">
        <v>499</v>
      </c>
      <c r="D121" s="48" t="s">
        <v>39</v>
      </c>
      <c r="E121" s="48"/>
      <c r="F121" s="48"/>
      <c r="G121" s="126" t="s">
        <v>500</v>
      </c>
      <c r="H121" s="48"/>
      <c r="I121" s="48" t="s">
        <v>501</v>
      </c>
      <c r="J121" s="48"/>
      <c r="K121" s="136" t="s">
        <v>502</v>
      </c>
      <c r="L121" s="48"/>
      <c r="M121" s="48" t="s">
        <v>503</v>
      </c>
      <c r="N121" s="48"/>
      <c r="O121" s="48" t="s">
        <v>504</v>
      </c>
      <c r="P121" s="48"/>
      <c r="Q121" s="107" t="s">
        <v>620</v>
      </c>
      <c r="R121" s="48"/>
      <c r="S121" s="107" t="s">
        <v>683</v>
      </c>
      <c r="T121" s="48"/>
      <c r="U121" s="107" t="s">
        <v>761</v>
      </c>
      <c r="V121" s="41" t="s">
        <v>632</v>
      </c>
      <c r="W121" s="107" t="s">
        <v>851</v>
      </c>
      <c r="X121" s="41" t="s">
        <v>632</v>
      </c>
      <c r="Y121" s="107" t="s">
        <v>916</v>
      </c>
      <c r="Z121" s="41" t="s">
        <v>632</v>
      </c>
      <c r="AA121" s="44" t="s">
        <v>720</v>
      </c>
      <c r="AB121" s="67">
        <v>8370</v>
      </c>
      <c r="AC121" s="60" t="s">
        <v>851</v>
      </c>
      <c r="AD121" s="69">
        <f t="shared" ref="AD121" si="21">ROUND(AB121*1.037,0)</f>
        <v>8680</v>
      </c>
    </row>
    <row r="122" spans="1:41" x14ac:dyDescent="0.3">
      <c r="A122" s="100"/>
      <c r="B122" s="174" t="s">
        <v>507</v>
      </c>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row>
    <row r="123" spans="1:41" s="63" customFormat="1" ht="54" x14ac:dyDescent="0.3">
      <c r="A123" s="183">
        <v>44</v>
      </c>
      <c r="B123" s="102" t="s">
        <v>6</v>
      </c>
      <c r="C123" s="103" t="s">
        <v>42</v>
      </c>
      <c r="D123" s="102" t="s">
        <v>38</v>
      </c>
      <c r="E123" s="102" t="s">
        <v>12</v>
      </c>
      <c r="F123" s="102" t="s">
        <v>18</v>
      </c>
      <c r="G123" s="102" t="s">
        <v>50</v>
      </c>
      <c r="H123" s="102" t="s">
        <v>51</v>
      </c>
      <c r="I123" s="102" t="s">
        <v>53</v>
      </c>
      <c r="J123" s="102" t="s">
        <v>54</v>
      </c>
      <c r="K123" s="103" t="s">
        <v>58</v>
      </c>
      <c r="L123" s="102" t="s">
        <v>59</v>
      </c>
      <c r="M123" s="103" t="s">
        <v>76</v>
      </c>
      <c r="N123" s="102" t="s">
        <v>63</v>
      </c>
      <c r="O123" s="103" t="s">
        <v>77</v>
      </c>
      <c r="P123" s="102" t="s">
        <v>78</v>
      </c>
      <c r="Q123" s="103" t="s">
        <v>568</v>
      </c>
      <c r="R123" s="102" t="s">
        <v>569</v>
      </c>
      <c r="S123" s="103" t="s">
        <v>694</v>
      </c>
      <c r="T123" s="102" t="s">
        <v>693</v>
      </c>
      <c r="U123" s="103" t="s">
        <v>708</v>
      </c>
      <c r="V123" s="102" t="s">
        <v>709</v>
      </c>
      <c r="W123" s="103" t="s">
        <v>842</v>
      </c>
      <c r="X123" s="102" t="s">
        <v>852</v>
      </c>
      <c r="Y123" s="103" t="s">
        <v>872</v>
      </c>
      <c r="Z123" s="102" t="s">
        <v>873</v>
      </c>
      <c r="AA123" s="104" t="s">
        <v>14</v>
      </c>
      <c r="AB123" s="64"/>
      <c r="AC123" s="77"/>
      <c r="AD123" s="67"/>
      <c r="AE123" s="64"/>
      <c r="AF123" s="68"/>
      <c r="AG123" s="67"/>
      <c r="AH123" s="67"/>
      <c r="AI123" s="64"/>
      <c r="AJ123" s="64"/>
      <c r="AK123" s="64"/>
      <c r="AL123" s="64"/>
      <c r="AM123" s="64"/>
      <c r="AN123" s="64"/>
      <c r="AO123" s="64"/>
    </row>
    <row r="124" spans="1:41" s="63" customFormat="1" ht="144" x14ac:dyDescent="0.3">
      <c r="A124" s="183"/>
      <c r="B124" s="184">
        <v>52</v>
      </c>
      <c r="C124" s="185" t="s">
        <v>762</v>
      </c>
      <c r="D124" s="188" t="s">
        <v>41</v>
      </c>
      <c r="E124" s="48"/>
      <c r="F124" s="48"/>
      <c r="G124" s="47" t="s">
        <v>508</v>
      </c>
      <c r="H124" s="189"/>
      <c r="I124" s="47" t="s">
        <v>508</v>
      </c>
      <c r="J124" s="175"/>
      <c r="K124" s="53" t="s">
        <v>508</v>
      </c>
      <c r="L124" s="175"/>
      <c r="M124" s="53" t="s">
        <v>508</v>
      </c>
      <c r="N124" s="48"/>
      <c r="O124" s="53" t="s">
        <v>508</v>
      </c>
      <c r="P124" s="48"/>
      <c r="Q124" s="53" t="s">
        <v>508</v>
      </c>
      <c r="R124" s="48"/>
      <c r="S124" s="53" t="s">
        <v>763</v>
      </c>
      <c r="T124" s="53"/>
      <c r="U124" s="53" t="s">
        <v>763</v>
      </c>
      <c r="V124" s="41" t="s">
        <v>632</v>
      </c>
      <c r="W124" s="53" t="s">
        <v>868</v>
      </c>
      <c r="X124" s="41" t="s">
        <v>632</v>
      </c>
      <c r="Y124" s="53" t="s">
        <v>868</v>
      </c>
      <c r="Z124" s="41" t="s">
        <v>632</v>
      </c>
      <c r="AA124" s="44" t="s">
        <v>509</v>
      </c>
      <c r="AB124" s="64"/>
      <c r="AC124" s="77"/>
      <c r="AD124" s="67"/>
      <c r="AE124" s="64"/>
      <c r="AF124" s="68"/>
      <c r="AG124" s="67"/>
      <c r="AH124" s="67"/>
      <c r="AI124" s="64"/>
      <c r="AJ124" s="64"/>
      <c r="AK124" s="64"/>
      <c r="AL124" s="64"/>
      <c r="AM124" s="64"/>
      <c r="AN124" s="64"/>
      <c r="AO124" s="64"/>
    </row>
    <row r="125" spans="1:41" s="63" customFormat="1" ht="126" x14ac:dyDescent="0.3">
      <c r="A125" s="183"/>
      <c r="B125" s="184"/>
      <c r="C125" s="186"/>
      <c r="D125" s="175"/>
      <c r="E125" s="48"/>
      <c r="F125" s="48"/>
      <c r="G125" s="47" t="s">
        <v>510</v>
      </c>
      <c r="H125" s="184"/>
      <c r="I125" s="47" t="s">
        <v>510</v>
      </c>
      <c r="J125" s="175"/>
      <c r="K125" s="53" t="s">
        <v>510</v>
      </c>
      <c r="L125" s="175"/>
      <c r="M125" s="53" t="s">
        <v>510</v>
      </c>
      <c r="N125" s="48"/>
      <c r="O125" s="53" t="s">
        <v>510</v>
      </c>
      <c r="P125" s="48"/>
      <c r="Q125" s="53" t="s">
        <v>510</v>
      </c>
      <c r="R125" s="48"/>
      <c r="S125" s="53" t="s">
        <v>764</v>
      </c>
      <c r="T125" s="48"/>
      <c r="U125" s="53" t="s">
        <v>764</v>
      </c>
      <c r="V125" s="41" t="s">
        <v>632</v>
      </c>
      <c r="W125" s="53" t="s">
        <v>866</v>
      </c>
      <c r="X125" s="41" t="s">
        <v>632</v>
      </c>
      <c r="Y125" s="53" t="s">
        <v>866</v>
      </c>
      <c r="Z125" s="41" t="s">
        <v>632</v>
      </c>
      <c r="AA125" s="44" t="s">
        <v>511</v>
      </c>
      <c r="AB125" s="64"/>
      <c r="AC125" s="77"/>
      <c r="AD125" s="67"/>
      <c r="AE125" s="64"/>
      <c r="AF125" s="68"/>
      <c r="AG125" s="67"/>
      <c r="AH125" s="67"/>
      <c r="AI125" s="64"/>
      <c r="AJ125" s="64"/>
      <c r="AK125" s="64"/>
      <c r="AL125" s="64"/>
      <c r="AM125" s="64"/>
      <c r="AN125" s="64"/>
      <c r="AO125" s="64"/>
    </row>
    <row r="126" spans="1:41" ht="126" x14ac:dyDescent="0.3">
      <c r="A126" s="183"/>
      <c r="B126" s="184"/>
      <c r="C126" s="186"/>
      <c r="D126" s="175"/>
      <c r="E126" s="48"/>
      <c r="F126" s="48"/>
      <c r="G126" s="47" t="s">
        <v>512</v>
      </c>
      <c r="H126" s="184"/>
      <c r="I126" s="47" t="s">
        <v>512</v>
      </c>
      <c r="J126" s="175"/>
      <c r="K126" s="53" t="s">
        <v>512</v>
      </c>
      <c r="L126" s="175"/>
      <c r="M126" s="53" t="s">
        <v>512</v>
      </c>
      <c r="N126" s="48"/>
      <c r="O126" s="53" t="s">
        <v>512</v>
      </c>
      <c r="P126" s="48"/>
      <c r="Q126" s="53" t="s">
        <v>512</v>
      </c>
      <c r="R126" s="48"/>
      <c r="S126" s="53" t="s">
        <v>765</v>
      </c>
      <c r="T126" s="48"/>
      <c r="U126" s="53" t="s">
        <v>765</v>
      </c>
      <c r="V126" s="41" t="s">
        <v>632</v>
      </c>
      <c r="W126" s="53" t="s">
        <v>867</v>
      </c>
      <c r="X126" s="41" t="s">
        <v>632</v>
      </c>
      <c r="Y126" s="53" t="s">
        <v>867</v>
      </c>
      <c r="Z126" s="41" t="s">
        <v>632</v>
      </c>
      <c r="AA126" s="44" t="s">
        <v>513</v>
      </c>
    </row>
    <row r="127" spans="1:41" ht="408.75" customHeight="1" x14ac:dyDescent="0.3">
      <c r="A127" s="100"/>
      <c r="B127" s="184"/>
      <c r="C127" s="187"/>
      <c r="D127" s="175"/>
      <c r="E127" s="48"/>
      <c r="F127" s="48"/>
      <c r="G127" s="47" t="s">
        <v>514</v>
      </c>
      <c r="H127" s="184"/>
      <c r="I127" s="47" t="s">
        <v>515</v>
      </c>
      <c r="J127" s="175"/>
      <c r="K127" s="53" t="s">
        <v>516</v>
      </c>
      <c r="L127" s="175"/>
      <c r="M127" s="53" t="s">
        <v>516</v>
      </c>
      <c r="N127" s="48"/>
      <c r="O127" s="53" t="s">
        <v>516</v>
      </c>
      <c r="P127" s="48"/>
      <c r="Q127" s="53" t="s">
        <v>516</v>
      </c>
      <c r="R127" s="48"/>
      <c r="S127" s="53" t="s">
        <v>766</v>
      </c>
      <c r="T127" s="48"/>
      <c r="U127" s="53" t="s">
        <v>766</v>
      </c>
      <c r="V127" s="41" t="s">
        <v>632</v>
      </c>
      <c r="W127" s="53" t="s">
        <v>936</v>
      </c>
      <c r="X127" s="41" t="s">
        <v>632</v>
      </c>
      <c r="Y127" s="53" t="s">
        <v>937</v>
      </c>
      <c r="Z127" s="41" t="s">
        <v>632</v>
      </c>
      <c r="AA127" s="44" t="s">
        <v>517</v>
      </c>
    </row>
    <row r="128" spans="1:41" x14ac:dyDescent="0.3">
      <c r="A128" s="100"/>
      <c r="B128" s="174" t="s">
        <v>518</v>
      </c>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row>
    <row r="129" spans="1:41" ht="54" x14ac:dyDescent="0.3">
      <c r="A129" s="177">
        <v>45</v>
      </c>
      <c r="B129" s="102" t="s">
        <v>6</v>
      </c>
      <c r="C129" s="103" t="s">
        <v>42</v>
      </c>
      <c r="D129" s="102" t="s">
        <v>38</v>
      </c>
      <c r="E129" s="102" t="s">
        <v>12</v>
      </c>
      <c r="F129" s="102" t="s">
        <v>18</v>
      </c>
      <c r="G129" s="102" t="s">
        <v>50</v>
      </c>
      <c r="H129" s="102" t="s">
        <v>51</v>
      </c>
      <c r="I129" s="102" t="s">
        <v>53</v>
      </c>
      <c r="J129" s="102" t="s">
        <v>54</v>
      </c>
      <c r="K129" s="103" t="s">
        <v>58</v>
      </c>
      <c r="L129" s="102" t="s">
        <v>59</v>
      </c>
      <c r="M129" s="103" t="s">
        <v>76</v>
      </c>
      <c r="N129" s="102" t="s">
        <v>63</v>
      </c>
      <c r="O129" s="103" t="s">
        <v>77</v>
      </c>
      <c r="P129" s="102" t="s">
        <v>78</v>
      </c>
      <c r="Q129" s="103" t="s">
        <v>568</v>
      </c>
      <c r="R129" s="102" t="s">
        <v>569</v>
      </c>
      <c r="S129" s="103" t="s">
        <v>694</v>
      </c>
      <c r="T129" s="102" t="s">
        <v>693</v>
      </c>
      <c r="U129" s="103" t="s">
        <v>703</v>
      </c>
      <c r="V129" s="102" t="s">
        <v>707</v>
      </c>
      <c r="W129" s="103" t="s">
        <v>797</v>
      </c>
      <c r="X129" s="102" t="s">
        <v>796</v>
      </c>
      <c r="Y129" s="103" t="s">
        <v>870</v>
      </c>
      <c r="Z129" s="102" t="s">
        <v>871</v>
      </c>
      <c r="AA129" s="104" t="s">
        <v>14</v>
      </c>
    </row>
    <row r="130" spans="1:41" ht="144" x14ac:dyDescent="0.3">
      <c r="A130" s="177"/>
      <c r="B130" s="135">
        <v>53</v>
      </c>
      <c r="C130" s="42" t="s">
        <v>519</v>
      </c>
      <c r="D130" s="105" t="s">
        <v>41</v>
      </c>
      <c r="E130" s="48"/>
      <c r="F130" s="48"/>
      <c r="G130" s="48" t="s">
        <v>520</v>
      </c>
      <c r="H130" s="48"/>
      <c r="I130" s="48" t="s">
        <v>521</v>
      </c>
      <c r="J130" s="48"/>
      <c r="K130" s="136" t="s">
        <v>522</v>
      </c>
      <c r="L130" s="48"/>
      <c r="M130" s="48" t="s">
        <v>523</v>
      </c>
      <c r="N130" s="48"/>
      <c r="O130" s="48" t="s">
        <v>524</v>
      </c>
      <c r="P130" s="48"/>
      <c r="Q130" s="107" t="s">
        <v>621</v>
      </c>
      <c r="R130" s="48"/>
      <c r="S130" s="107" t="s">
        <v>684</v>
      </c>
      <c r="T130" s="48"/>
      <c r="U130" s="107" t="s">
        <v>767</v>
      </c>
      <c r="V130" s="41" t="s">
        <v>632</v>
      </c>
      <c r="W130" s="107" t="s">
        <v>856</v>
      </c>
      <c r="X130" s="41" t="s">
        <v>632</v>
      </c>
      <c r="Y130" s="107" t="s">
        <v>920</v>
      </c>
      <c r="Z130" s="41" t="s">
        <v>632</v>
      </c>
      <c r="AA130" s="44" t="s">
        <v>525</v>
      </c>
      <c r="AB130" s="67">
        <v>70612</v>
      </c>
      <c r="AC130" s="60" t="s">
        <v>856</v>
      </c>
      <c r="AD130" s="69">
        <f t="shared" ref="AD130:AD131" si="22">ROUND(AB130*1.037,0)</f>
        <v>73225</v>
      </c>
    </row>
    <row r="131" spans="1:41" ht="108" x14ac:dyDescent="0.3">
      <c r="A131" s="100"/>
      <c r="B131" s="135">
        <v>54</v>
      </c>
      <c r="C131" s="42" t="s">
        <v>526</v>
      </c>
      <c r="D131" s="105" t="s">
        <v>41</v>
      </c>
      <c r="E131" s="48"/>
      <c r="F131" s="48"/>
      <c r="G131" s="48" t="s">
        <v>527</v>
      </c>
      <c r="H131" s="48"/>
      <c r="I131" s="48" t="s">
        <v>528</v>
      </c>
      <c r="J131" s="48"/>
      <c r="K131" s="136" t="s">
        <v>529</v>
      </c>
      <c r="L131" s="48"/>
      <c r="M131" s="48" t="s">
        <v>530</v>
      </c>
      <c r="N131" s="48"/>
      <c r="O131" s="48" t="s">
        <v>531</v>
      </c>
      <c r="P131" s="48"/>
      <c r="Q131" s="107" t="s">
        <v>622</v>
      </c>
      <c r="R131" s="48"/>
      <c r="S131" s="107" t="s">
        <v>685</v>
      </c>
      <c r="T131" s="48"/>
      <c r="U131" s="107" t="s">
        <v>768</v>
      </c>
      <c r="V131" s="41" t="s">
        <v>632</v>
      </c>
      <c r="W131" s="107" t="s">
        <v>854</v>
      </c>
      <c r="X131" s="41" t="s">
        <v>632</v>
      </c>
      <c r="Y131" s="107" t="s">
        <v>921</v>
      </c>
      <c r="Z131" s="41" t="s">
        <v>632</v>
      </c>
      <c r="AA131" s="44" t="s">
        <v>532</v>
      </c>
      <c r="AB131" s="67">
        <v>141227</v>
      </c>
      <c r="AC131" s="60" t="s">
        <v>854</v>
      </c>
      <c r="AD131" s="69">
        <f t="shared" si="22"/>
        <v>146452</v>
      </c>
    </row>
    <row r="132" spans="1:41" x14ac:dyDescent="0.3">
      <c r="A132" s="100"/>
      <c r="B132" s="174" t="s">
        <v>533</v>
      </c>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row>
    <row r="133" spans="1:41" ht="54" x14ac:dyDescent="0.3">
      <c r="A133" s="177">
        <v>46</v>
      </c>
      <c r="B133" s="102" t="s">
        <v>6</v>
      </c>
      <c r="C133" s="103" t="s">
        <v>42</v>
      </c>
      <c r="D133" s="102" t="s">
        <v>38</v>
      </c>
      <c r="E133" s="102" t="s">
        <v>12</v>
      </c>
      <c r="F133" s="102" t="s">
        <v>18</v>
      </c>
      <c r="G133" s="102" t="s">
        <v>50</v>
      </c>
      <c r="H133" s="102" t="s">
        <v>51</v>
      </c>
      <c r="I133" s="102" t="s">
        <v>53</v>
      </c>
      <c r="J133" s="102" t="s">
        <v>54</v>
      </c>
      <c r="K133" s="103" t="s">
        <v>58</v>
      </c>
      <c r="L133" s="102" t="s">
        <v>59</v>
      </c>
      <c r="M133" s="103" t="s">
        <v>76</v>
      </c>
      <c r="N133" s="102" t="s">
        <v>63</v>
      </c>
      <c r="O133" s="103" t="s">
        <v>77</v>
      </c>
      <c r="P133" s="102" t="s">
        <v>78</v>
      </c>
      <c r="Q133" s="103" t="s">
        <v>568</v>
      </c>
      <c r="R133" s="102" t="s">
        <v>569</v>
      </c>
      <c r="S133" s="103" t="s">
        <v>691</v>
      </c>
      <c r="T133" s="102" t="s">
        <v>692</v>
      </c>
      <c r="U133" s="103" t="s">
        <v>703</v>
      </c>
      <c r="V133" s="102" t="s">
        <v>707</v>
      </c>
      <c r="W133" s="103" t="s">
        <v>797</v>
      </c>
      <c r="X133" s="102" t="s">
        <v>796</v>
      </c>
      <c r="Y133" s="103" t="s">
        <v>870</v>
      </c>
      <c r="Z133" s="102" t="s">
        <v>871</v>
      </c>
      <c r="AA133" s="104" t="s">
        <v>14</v>
      </c>
      <c r="AD133" s="69"/>
    </row>
    <row r="134" spans="1:41" ht="144" x14ac:dyDescent="0.3">
      <c r="A134" s="177"/>
      <c r="B134" s="135">
        <v>55</v>
      </c>
      <c r="C134" s="42" t="s">
        <v>534</v>
      </c>
      <c r="D134" s="105" t="s">
        <v>41</v>
      </c>
      <c r="E134" s="48"/>
      <c r="F134" s="48"/>
      <c r="G134" s="126" t="s">
        <v>535</v>
      </c>
      <c r="H134" s="48"/>
      <c r="I134" s="126" t="s">
        <v>536</v>
      </c>
      <c r="J134" s="48"/>
      <c r="K134" s="41" t="s">
        <v>537</v>
      </c>
      <c r="L134" s="48"/>
      <c r="M134" s="126" t="s">
        <v>538</v>
      </c>
      <c r="N134" s="48"/>
      <c r="O134" s="126" t="s">
        <v>539</v>
      </c>
      <c r="P134" s="48"/>
      <c r="Q134" s="109" t="s">
        <v>696</v>
      </c>
      <c r="R134" s="48"/>
      <c r="S134" s="109" t="s">
        <v>695</v>
      </c>
      <c r="T134" s="48"/>
      <c r="U134" s="109" t="s">
        <v>769</v>
      </c>
      <c r="V134" s="41" t="s">
        <v>632</v>
      </c>
      <c r="W134" s="109" t="s">
        <v>853</v>
      </c>
      <c r="X134" s="41" t="s">
        <v>632</v>
      </c>
      <c r="Y134" s="109" t="s">
        <v>922</v>
      </c>
      <c r="Z134" s="41" t="s">
        <v>632</v>
      </c>
      <c r="AA134" s="44" t="s">
        <v>540</v>
      </c>
      <c r="AB134" s="88">
        <v>42367</v>
      </c>
      <c r="AC134" s="60" t="s">
        <v>853</v>
      </c>
      <c r="AD134" s="69">
        <f t="shared" ref="AD134:AD135" si="23">ROUND(AB134*1.037,0)</f>
        <v>43935</v>
      </c>
      <c r="AF134" s="68">
        <v>70612</v>
      </c>
      <c r="AG134" s="67">
        <f>ROUND(AF134*1.037,0)</f>
        <v>73225</v>
      </c>
    </row>
    <row r="135" spans="1:41" ht="108" x14ac:dyDescent="0.3">
      <c r="A135" s="100"/>
      <c r="B135" s="135">
        <v>56</v>
      </c>
      <c r="C135" s="42" t="s">
        <v>541</v>
      </c>
      <c r="D135" s="105" t="s">
        <v>41</v>
      </c>
      <c r="E135" s="48"/>
      <c r="F135" s="48"/>
      <c r="G135" s="48" t="s">
        <v>527</v>
      </c>
      <c r="H135" s="48"/>
      <c r="I135" s="48" t="s">
        <v>528</v>
      </c>
      <c r="J135" s="48"/>
      <c r="K135" s="136" t="s">
        <v>529</v>
      </c>
      <c r="L135" s="48"/>
      <c r="M135" s="48" t="s">
        <v>530</v>
      </c>
      <c r="N135" s="48"/>
      <c r="O135" s="48" t="s">
        <v>531</v>
      </c>
      <c r="P135" s="48"/>
      <c r="Q135" s="107" t="s">
        <v>622</v>
      </c>
      <c r="R135" s="48"/>
      <c r="S135" s="107" t="s">
        <v>685</v>
      </c>
      <c r="T135" s="48"/>
      <c r="U135" s="107" t="s">
        <v>768</v>
      </c>
      <c r="V135" s="41" t="s">
        <v>632</v>
      </c>
      <c r="W135" s="107" t="s">
        <v>854</v>
      </c>
      <c r="X135" s="41" t="s">
        <v>632</v>
      </c>
      <c r="Y135" s="107" t="s">
        <v>921</v>
      </c>
      <c r="Z135" s="41" t="s">
        <v>632</v>
      </c>
      <c r="AA135" s="44" t="s">
        <v>542</v>
      </c>
      <c r="AB135" s="67">
        <v>141227</v>
      </c>
      <c r="AC135" s="60" t="s">
        <v>854</v>
      </c>
      <c r="AD135" s="69">
        <f t="shared" si="23"/>
        <v>146452</v>
      </c>
    </row>
    <row r="136" spans="1:41" x14ac:dyDescent="0.3">
      <c r="A136" s="100"/>
      <c r="B136" s="174" t="s">
        <v>771</v>
      </c>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row>
    <row r="137" spans="1:41" ht="54" x14ac:dyDescent="0.3">
      <c r="A137" s="100">
        <v>47</v>
      </c>
      <c r="B137" s="102" t="s">
        <v>6</v>
      </c>
      <c r="C137" s="103" t="s">
        <v>42</v>
      </c>
      <c r="D137" s="102" t="s">
        <v>38</v>
      </c>
      <c r="E137" s="102" t="s">
        <v>12</v>
      </c>
      <c r="F137" s="102" t="s">
        <v>18</v>
      </c>
      <c r="G137" s="102" t="s">
        <v>50</v>
      </c>
      <c r="H137" s="102" t="s">
        <v>51</v>
      </c>
      <c r="I137" s="102" t="s">
        <v>53</v>
      </c>
      <c r="J137" s="102" t="s">
        <v>54</v>
      </c>
      <c r="K137" s="103" t="s">
        <v>58</v>
      </c>
      <c r="L137" s="102" t="s">
        <v>59</v>
      </c>
      <c r="M137" s="103" t="s">
        <v>76</v>
      </c>
      <c r="N137" s="102" t="s">
        <v>63</v>
      </c>
      <c r="O137" s="103" t="s">
        <v>77</v>
      </c>
      <c r="P137" s="102" t="s">
        <v>78</v>
      </c>
      <c r="Q137" s="103" t="s">
        <v>568</v>
      </c>
      <c r="R137" s="102" t="s">
        <v>569</v>
      </c>
      <c r="S137" s="103" t="s">
        <v>691</v>
      </c>
      <c r="T137" s="102" t="s">
        <v>692</v>
      </c>
      <c r="U137" s="103" t="s">
        <v>703</v>
      </c>
      <c r="V137" s="102" t="s">
        <v>707</v>
      </c>
      <c r="W137" s="103" t="s">
        <v>797</v>
      </c>
      <c r="X137" s="102" t="s">
        <v>796</v>
      </c>
      <c r="Y137" s="103" t="s">
        <v>870</v>
      </c>
      <c r="Z137" s="102" t="s">
        <v>871</v>
      </c>
      <c r="AA137" s="104" t="s">
        <v>14</v>
      </c>
      <c r="AG137" s="69"/>
    </row>
    <row r="138" spans="1:41" ht="42" customHeight="1" x14ac:dyDescent="0.3">
      <c r="A138" s="100"/>
      <c r="B138" s="135">
        <v>57</v>
      </c>
      <c r="C138" s="159" t="s">
        <v>418</v>
      </c>
      <c r="D138" s="105" t="s">
        <v>41</v>
      </c>
      <c r="E138" s="48"/>
      <c r="F138" s="48"/>
      <c r="G138" s="48" t="s">
        <v>543</v>
      </c>
      <c r="H138" s="48"/>
      <c r="I138" s="48" t="s">
        <v>544</v>
      </c>
      <c r="J138" s="48"/>
      <c r="K138" s="136" t="s">
        <v>545</v>
      </c>
      <c r="L138" s="48"/>
      <c r="M138" s="48" t="s">
        <v>546</v>
      </c>
      <c r="N138" s="48"/>
      <c r="O138" s="48" t="s">
        <v>547</v>
      </c>
      <c r="P138" s="48"/>
      <c r="Q138" s="107" t="s">
        <v>623</v>
      </c>
      <c r="R138" s="48"/>
      <c r="S138" s="107" t="s">
        <v>686</v>
      </c>
      <c r="T138" s="48"/>
      <c r="U138" s="107" t="s">
        <v>770</v>
      </c>
      <c r="V138" s="41" t="s">
        <v>632</v>
      </c>
      <c r="W138" s="107" t="s">
        <v>855</v>
      </c>
      <c r="X138" s="41" t="s">
        <v>632</v>
      </c>
      <c r="Y138" s="107" t="s">
        <v>923</v>
      </c>
      <c r="Z138" s="41" t="s">
        <v>632</v>
      </c>
      <c r="AA138" s="160" t="s">
        <v>548</v>
      </c>
      <c r="AB138" s="67">
        <v>14121</v>
      </c>
      <c r="AC138" s="60" t="s">
        <v>855</v>
      </c>
      <c r="AD138" s="69">
        <f t="shared" ref="AD138:AD141" si="24">ROUND(AB138*1.037,0)</f>
        <v>14643</v>
      </c>
    </row>
    <row r="139" spans="1:41" ht="45.75" customHeight="1" x14ac:dyDescent="0.3">
      <c r="A139" s="100">
        <v>48</v>
      </c>
      <c r="B139" s="174" t="s">
        <v>772</v>
      </c>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row>
    <row r="140" spans="1:41" ht="144" x14ac:dyDescent="0.3">
      <c r="A140" s="100">
        <v>49</v>
      </c>
      <c r="B140" s="135">
        <v>58</v>
      </c>
      <c r="C140" s="53" t="s">
        <v>549</v>
      </c>
      <c r="D140" s="161" t="s">
        <v>41</v>
      </c>
      <c r="E140" s="48"/>
      <c r="F140" s="48"/>
      <c r="G140" s="48"/>
      <c r="H140" s="48"/>
      <c r="I140" s="48"/>
      <c r="J140" s="48"/>
      <c r="K140" s="162">
        <v>58433</v>
      </c>
      <c r="L140" s="48"/>
      <c r="M140" s="162" t="s">
        <v>523</v>
      </c>
      <c r="N140" s="48"/>
      <c r="O140" s="162" t="s">
        <v>524</v>
      </c>
      <c r="P140" s="48"/>
      <c r="Q140" s="107" t="s">
        <v>621</v>
      </c>
      <c r="R140" s="48"/>
      <c r="S140" s="107" t="s">
        <v>684</v>
      </c>
      <c r="T140" s="48"/>
      <c r="U140" s="48" t="s">
        <v>767</v>
      </c>
      <c r="V140" s="41" t="s">
        <v>632</v>
      </c>
      <c r="W140" s="48" t="s">
        <v>856</v>
      </c>
      <c r="X140" s="41" t="s">
        <v>632</v>
      </c>
      <c r="Y140" s="107" t="s">
        <v>920</v>
      </c>
      <c r="Z140" s="41" t="s">
        <v>632</v>
      </c>
      <c r="AA140" s="47" t="s">
        <v>550</v>
      </c>
      <c r="AB140" s="67">
        <v>70612</v>
      </c>
      <c r="AC140" s="60" t="s">
        <v>856</v>
      </c>
      <c r="AD140" s="69">
        <f t="shared" si="24"/>
        <v>73225</v>
      </c>
    </row>
    <row r="141" spans="1:41" ht="90" x14ac:dyDescent="0.3">
      <c r="A141" s="163"/>
      <c r="B141" s="135">
        <v>59</v>
      </c>
      <c r="C141" s="53" t="s">
        <v>551</v>
      </c>
      <c r="D141" s="161" t="s">
        <v>41</v>
      </c>
      <c r="E141" s="48"/>
      <c r="F141" s="48"/>
      <c r="G141" s="48"/>
      <c r="H141" s="48"/>
      <c r="I141" s="48"/>
      <c r="J141" s="48"/>
      <c r="K141" s="162">
        <v>116868</v>
      </c>
      <c r="L141" s="48"/>
      <c r="M141" s="162" t="s">
        <v>530</v>
      </c>
      <c r="N141" s="48"/>
      <c r="O141" s="162" t="s">
        <v>531</v>
      </c>
      <c r="P141" s="48"/>
      <c r="Q141" s="107" t="s">
        <v>622</v>
      </c>
      <c r="R141" s="48"/>
      <c r="S141" s="107" t="s">
        <v>685</v>
      </c>
      <c r="T141" s="48"/>
      <c r="U141" s="48" t="s">
        <v>768</v>
      </c>
      <c r="V141" s="41" t="s">
        <v>632</v>
      </c>
      <c r="W141" s="107" t="s">
        <v>854</v>
      </c>
      <c r="X141" s="41" t="s">
        <v>632</v>
      </c>
      <c r="Y141" s="107" t="s">
        <v>921</v>
      </c>
      <c r="Z141" s="41" t="s">
        <v>632</v>
      </c>
      <c r="AA141" s="44" t="s">
        <v>552</v>
      </c>
      <c r="AB141" s="67">
        <v>141227</v>
      </c>
      <c r="AC141" s="60" t="s">
        <v>854</v>
      </c>
      <c r="AD141" s="69">
        <f t="shared" si="24"/>
        <v>146452</v>
      </c>
    </row>
    <row r="142" spans="1:41" x14ac:dyDescent="0.3">
      <c r="A142" s="164">
        <v>50</v>
      </c>
      <c r="B142" s="174" t="s">
        <v>773</v>
      </c>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row>
    <row r="143" spans="1:41" ht="409.5" x14ac:dyDescent="0.3">
      <c r="A143" s="165"/>
      <c r="B143" s="135">
        <v>60</v>
      </c>
      <c r="C143" s="53" t="s">
        <v>553</v>
      </c>
      <c r="D143" s="161" t="s">
        <v>41</v>
      </c>
      <c r="E143" s="48"/>
      <c r="F143" s="48"/>
      <c r="G143" s="48"/>
      <c r="H143" s="48"/>
      <c r="I143" s="48"/>
      <c r="J143" s="48"/>
      <c r="K143" s="136"/>
      <c r="L143" s="48"/>
      <c r="M143" s="47" t="s">
        <v>554</v>
      </c>
      <c r="N143" s="48"/>
      <c r="O143" s="47" t="s">
        <v>554</v>
      </c>
      <c r="P143" s="48"/>
      <c r="Q143" s="47" t="s">
        <v>554</v>
      </c>
      <c r="R143" s="48"/>
      <c r="S143" s="47" t="s">
        <v>554</v>
      </c>
      <c r="T143" s="48"/>
      <c r="U143" s="47" t="s">
        <v>554</v>
      </c>
      <c r="V143" s="41" t="s">
        <v>632</v>
      </c>
      <c r="W143" s="47" t="s">
        <v>554</v>
      </c>
      <c r="X143" s="41" t="s">
        <v>632</v>
      </c>
      <c r="Y143" s="47" t="s">
        <v>554</v>
      </c>
      <c r="Z143" s="41" t="s">
        <v>632</v>
      </c>
      <c r="AA143" s="44" t="s">
        <v>555</v>
      </c>
    </row>
    <row r="144" spans="1:41" s="83" customFormat="1" ht="126" x14ac:dyDescent="0.25">
      <c r="A144" s="100"/>
      <c r="B144" s="135">
        <v>61</v>
      </c>
      <c r="C144" s="53" t="s">
        <v>460</v>
      </c>
      <c r="D144" s="48" t="s">
        <v>39</v>
      </c>
      <c r="E144" s="48"/>
      <c r="F144" s="48"/>
      <c r="G144" s="48"/>
      <c r="H144" s="48"/>
      <c r="I144" s="48"/>
      <c r="J144" s="48"/>
      <c r="K144" s="136"/>
      <c r="L144" s="48"/>
      <c r="M144" s="48"/>
      <c r="N144" s="48"/>
      <c r="O144" s="48"/>
      <c r="P144" s="48"/>
      <c r="Q144" s="48"/>
      <c r="R144" s="48"/>
      <c r="S144" s="48"/>
      <c r="T144" s="48"/>
      <c r="U144" s="48" t="s">
        <v>286</v>
      </c>
      <c r="V144" s="41" t="s">
        <v>632</v>
      </c>
      <c r="W144" s="48" t="s">
        <v>860</v>
      </c>
      <c r="X144" s="41" t="s">
        <v>632</v>
      </c>
      <c r="Y144" s="48" t="s">
        <v>924</v>
      </c>
      <c r="Z144" s="41" t="s">
        <v>632</v>
      </c>
      <c r="AA144" s="47" t="s">
        <v>778</v>
      </c>
      <c r="AB144" s="85"/>
      <c r="AC144" s="84"/>
      <c r="AD144" s="85"/>
      <c r="AE144" s="85"/>
      <c r="AF144" s="86"/>
      <c r="AG144" s="85"/>
      <c r="AH144" s="85"/>
      <c r="AI144" s="85"/>
      <c r="AJ144" s="85"/>
      <c r="AK144" s="85"/>
      <c r="AL144" s="85"/>
      <c r="AM144" s="85"/>
      <c r="AN144" s="85"/>
      <c r="AO144" s="85"/>
    </row>
    <row r="145" spans="1:27" ht="39.75" customHeight="1" x14ac:dyDescent="0.3">
      <c r="A145" s="163"/>
      <c r="B145" s="174" t="s">
        <v>779</v>
      </c>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row>
    <row r="146" spans="1:27" ht="267.75" customHeight="1" x14ac:dyDescent="0.3">
      <c r="A146" s="135"/>
      <c r="B146" s="135">
        <v>62</v>
      </c>
      <c r="C146" s="47" t="s">
        <v>460</v>
      </c>
      <c r="D146" s="48" t="s">
        <v>39</v>
      </c>
      <c r="E146" s="166"/>
      <c r="F146" s="166"/>
      <c r="G146" s="166"/>
      <c r="H146" s="166"/>
      <c r="I146" s="166"/>
      <c r="J146" s="166"/>
      <c r="K146" s="167"/>
      <c r="L146" s="166"/>
      <c r="M146" s="166"/>
      <c r="N146" s="166"/>
      <c r="O146" s="166"/>
      <c r="P146" s="166"/>
      <c r="Q146" s="166"/>
      <c r="R146" s="166"/>
      <c r="S146" s="166"/>
      <c r="T146" s="166"/>
      <c r="U146" s="126" t="s">
        <v>781</v>
      </c>
      <c r="V146" s="41" t="s">
        <v>632</v>
      </c>
      <c r="W146" s="126" t="s">
        <v>861</v>
      </c>
      <c r="X146" s="41" t="s">
        <v>632</v>
      </c>
      <c r="Y146" s="126" t="s">
        <v>925</v>
      </c>
      <c r="Z146" s="41" t="s">
        <v>632</v>
      </c>
      <c r="AA146" s="47" t="s">
        <v>782</v>
      </c>
    </row>
  </sheetData>
  <mergeCells count="61">
    <mergeCell ref="B1:AA1"/>
    <mergeCell ref="B2:AA2"/>
    <mergeCell ref="A4:A10"/>
    <mergeCell ref="B4:B10"/>
    <mergeCell ref="AA4:AA10"/>
    <mergeCell ref="B145:AA145"/>
    <mergeCell ref="B20:AA20"/>
    <mergeCell ref="A22:A27"/>
    <mergeCell ref="B22:B27"/>
    <mergeCell ref="B57:AA57"/>
    <mergeCell ref="B51:B56"/>
    <mergeCell ref="B43:AA43"/>
    <mergeCell ref="B49:AA49"/>
    <mergeCell ref="A50:A55"/>
    <mergeCell ref="AA51:AA53"/>
    <mergeCell ref="AA54:AA56"/>
    <mergeCell ref="B92:AA92"/>
    <mergeCell ref="AA59:AA60"/>
    <mergeCell ref="B61:AA61"/>
    <mergeCell ref="B72:AA72"/>
    <mergeCell ref="A73:A75"/>
    <mergeCell ref="B11:AA11"/>
    <mergeCell ref="AA22:AA27"/>
    <mergeCell ref="B28:AA28"/>
    <mergeCell ref="AA32:AA33"/>
    <mergeCell ref="B40:B41"/>
    <mergeCell ref="B74:B76"/>
    <mergeCell ref="C74:C76"/>
    <mergeCell ref="B77:AA77"/>
    <mergeCell ref="A78:A79"/>
    <mergeCell ref="B81:AA81"/>
    <mergeCell ref="B84:AA84"/>
    <mergeCell ref="B89:AA89"/>
    <mergeCell ref="A108:A111"/>
    <mergeCell ref="B109:B112"/>
    <mergeCell ref="D109:D112"/>
    <mergeCell ref="G109:G112"/>
    <mergeCell ref="AA109:AA112"/>
    <mergeCell ref="B95:AA95"/>
    <mergeCell ref="B98:AA98"/>
    <mergeCell ref="B101:AA101"/>
    <mergeCell ref="B104:AA104"/>
    <mergeCell ref="B107:AA107"/>
    <mergeCell ref="B113:AA113"/>
    <mergeCell ref="B116:AA116"/>
    <mergeCell ref="B119:AA119"/>
    <mergeCell ref="B122:AA122"/>
    <mergeCell ref="A123:A126"/>
    <mergeCell ref="B124:B127"/>
    <mergeCell ref="C124:C127"/>
    <mergeCell ref="D124:D127"/>
    <mergeCell ref="H124:H127"/>
    <mergeCell ref="J124:J127"/>
    <mergeCell ref="B139:AA139"/>
    <mergeCell ref="B142:AA142"/>
    <mergeCell ref="L124:L127"/>
    <mergeCell ref="B128:AA128"/>
    <mergeCell ref="A129:A130"/>
    <mergeCell ref="B132:AA132"/>
    <mergeCell ref="A133:A134"/>
    <mergeCell ref="B136:AA136"/>
  </mergeCells>
  <hyperlinks>
    <hyperlink ref="G125" r:id="rId1" display="consultantplus://offline/ref=9F6277FF8AB7B97CA886E42278AEF6736121178C1560C2D7EB5AABEAB54DA2F10Ck9G"/>
    <hyperlink ref="I125" r:id="rId2" display="consultantplus://offline/ref=9F6277FF8AB7B97CA886E42278AEF6736121178C1560C2D7EB5AABEAB54DA2F10Ck9G"/>
    <hyperlink ref="K125" r:id="rId3" display="consultantplus://offline/ref=9F6277FF8AB7B97CA886E42278AEF6736121178C1560C2D7EB5AABEAB54DA2F10Ck9G"/>
    <hyperlink ref="AA124" r:id="rId4" display="consultantplus://offline/ref=9F6277FF8AB7B97CA886E42278AEF6736121178C1560C2D7EB5AABEAB54DA2F10Ck9G"/>
    <hyperlink ref="AA126" r:id="rId5" display="consultantplus://offline/ref=9F6277FF8AB7B97CA886E42278AEF6736121178C1560C2D7EB5AABEAB54DA2F10Ck9G"/>
    <hyperlink ref="AA127" r:id="rId6" display="consultantplus://offline/ref=9F6277FF8AB7B97CA886E42278AEF6736121178C1560C2D7EB5AABEAB54DA2F10Ck9G"/>
    <hyperlink ref="M125" r:id="rId7" display="consultantplus://offline/ref=9F6277FF8AB7B97CA886E42278AEF6736121178C1560C2D7EB5AABEAB54DA2F10Ck9G"/>
    <hyperlink ref="O125" r:id="rId8" display="consultantplus://offline/ref=9F6277FF8AB7B97CA886E42278AEF6736121178C1560C2D7EB5AABEAB54DA2F10Ck9G"/>
    <hyperlink ref="Q125" r:id="rId9" display="consultantplus://offline/ref=9F6277FF8AB7B97CA886E42278AEF6736121178C1560C2D7EB5AABEAB54DA2F10Ck9G"/>
    <hyperlink ref="U125" r:id="rId10" display="consultantplus://offline/ref=9F6277FF8AB7B97CA886E42278AEF6736121178C1560C2D7EB5AABEAB54DA2F10Ck9G"/>
    <hyperlink ref="S125" r:id="rId11" display="consultantplus://offline/ref=9F6277FF8AB7B97CA886E42278AEF6736121178C1560C2D7EB5AABEAB54DA2F10Ck9G"/>
    <hyperlink ref="W125" r:id="rId12" display="consultantplus://offline/ref=9F6277FF8AB7B97CA886E42278AEF6736121178C1560C2D7EB5AABEAB54DA2F10Ck9G"/>
    <hyperlink ref="Y125" r:id="rId13" display="consultantplus://offline/ref=9F6277FF8AB7B97CA886E42278AEF6736121178C1560C2D7EB5AABEAB54DA2F10Ck9G"/>
  </hyperlinks>
  <pageMargins left="0.27559055118110237" right="0.15748031496062992" top="0.15748031496062992" bottom="0.19685039370078741" header="0.31496062992125984" footer="0.15748031496062992"/>
  <pageSetup paperSize="9" scale="37" fitToHeight="0" orientation="landscape" r:id="rId14"/>
  <headerFooter alignWithMargins="0"/>
  <rowBreaks count="8" manualBreakCount="8">
    <brk id="27" min="1" max="24" man="1"/>
    <brk id="40" min="1" max="26" man="1"/>
    <brk id="56" min="1" max="24" man="1"/>
    <brk id="76" min="1" max="24" man="1"/>
    <brk id="91" min="1" max="26" man="1"/>
    <brk id="103" min="1" max="26" man="1"/>
    <brk id="121" min="1" max="24" man="1"/>
    <brk id="131"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Выплаты из Федерального бюджета</vt:lpstr>
      <vt:lpstr>Выплаты из областного бюджета </vt:lpstr>
      <vt:lpstr>'Выплаты из областного бюджета '!Область_печати</vt:lpstr>
      <vt:lpstr>'Выплаты из Федерального бюджета'!Область_печати</vt:lpstr>
    </vt:vector>
  </TitlesOfParts>
  <Company>МСЗН СО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Широкова</dc:creator>
  <cp:lastModifiedBy>Меньшикова Анна Владимировна</cp:lastModifiedBy>
  <cp:lastPrinted>2021-12-09T04:36:32Z</cp:lastPrinted>
  <dcterms:created xsi:type="dcterms:W3CDTF">2004-12-03T08:24:40Z</dcterms:created>
  <dcterms:modified xsi:type="dcterms:W3CDTF">2022-01-10T10:35:58Z</dcterms:modified>
</cp:coreProperties>
</file>